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lg-nas\cwsclub\00.청남시니어클럽(2024년)\02. 사업단관련\06. 창업형 수입지출현황보고\"/>
    </mc:Choice>
  </mc:AlternateContent>
  <bookViews>
    <workbookView xWindow="0" yWindow="0" windowWidth="28800" windowHeight="12165"/>
  </bookViews>
  <sheets>
    <sheet name="3월" sheetId="2" r:id="rId1"/>
    <sheet name="2월" sheetId="1" r:id="rId2"/>
    <sheet name="1월" sheetId="3" r:id="rId3"/>
  </sheets>
  <definedNames>
    <definedName name="_xlnm.Print_Area" localSheetId="2">'1월'!$A$1:$G$59</definedName>
    <definedName name="_xlnm.Print_Area" localSheetId="1">'2월'!$A$1:$G$59</definedName>
    <definedName name="_xlnm.Print_Area" localSheetId="0">'3월'!$A$1:$G$59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8" i="1" l="1"/>
  <c r="F38" i="1"/>
  <c r="E38" i="1"/>
  <c r="D38" i="1"/>
  <c r="C38" i="1"/>
  <c r="D29" i="3"/>
  <c r="E29" i="3"/>
  <c r="F29" i="3"/>
  <c r="C29" i="3"/>
  <c r="F59" i="3" l="1"/>
  <c r="E59" i="3"/>
  <c r="D59" i="3"/>
  <c r="C59" i="3"/>
  <c r="F58" i="3"/>
  <c r="E58" i="3"/>
  <c r="D58" i="3"/>
  <c r="C58" i="3"/>
  <c r="H10" i="3"/>
  <c r="F8" i="3"/>
  <c r="E8" i="3"/>
  <c r="D8" i="3"/>
  <c r="C8" i="3"/>
  <c r="F30" i="3" l="1"/>
  <c r="E30" i="3"/>
  <c r="H58" i="3"/>
  <c r="H29" i="3"/>
  <c r="D30" i="3"/>
  <c r="C30" i="3"/>
  <c r="H59" i="3" l="1"/>
  <c r="F9" i="2" l="1"/>
  <c r="E9" i="2"/>
  <c r="D9" i="2"/>
  <c r="D8" i="2" s="1"/>
  <c r="C9" i="2"/>
  <c r="F58" i="2"/>
  <c r="E58" i="2"/>
  <c r="D58" i="2"/>
  <c r="C58" i="2"/>
  <c r="F29" i="2"/>
  <c r="E29" i="2"/>
  <c r="D29" i="2"/>
  <c r="C29" i="2"/>
  <c r="H10" i="2"/>
  <c r="F8" i="2"/>
  <c r="E8" i="2"/>
  <c r="C8" i="2"/>
  <c r="C30" i="2" l="1"/>
  <c r="D30" i="2"/>
  <c r="H29" i="2"/>
  <c r="E30" i="2"/>
  <c r="F30" i="2"/>
  <c r="H58" i="2"/>
  <c r="H59" i="2" l="1"/>
  <c r="H58" i="1"/>
  <c r="H59" i="1" s="1"/>
  <c r="H29" i="1"/>
  <c r="H10" i="1"/>
  <c r="C29" i="1" l="1"/>
  <c r="D29" i="1"/>
  <c r="E29" i="1"/>
  <c r="C8" i="1"/>
  <c r="D8" i="1"/>
  <c r="E8" i="1"/>
  <c r="F29" i="1"/>
  <c r="F8" i="1"/>
  <c r="F30" i="1" s="1"/>
  <c r="D58" i="1"/>
  <c r="D59" i="1" s="1"/>
  <c r="D38" i="2" s="1"/>
  <c r="D59" i="2" s="1"/>
  <c r="E58" i="1"/>
  <c r="E59" i="1" s="1"/>
  <c r="E38" i="2" s="1"/>
  <c r="E59" i="2" s="1"/>
  <c r="F58" i="1"/>
  <c r="F59" i="1" s="1"/>
  <c r="F38" i="2" s="1"/>
  <c r="F59" i="2" s="1"/>
  <c r="C59" i="1"/>
  <c r="C38" i="2" s="1"/>
  <c r="E30" i="1" l="1"/>
  <c r="C30" i="1"/>
  <c r="D30" i="1"/>
  <c r="C59" i="2"/>
</calcChain>
</file>

<file path=xl/sharedStrings.xml><?xml version="1.0" encoding="utf-8"?>
<sst xmlns="http://schemas.openxmlformats.org/spreadsheetml/2006/main" count="319" uniqueCount="62">
  <si>
    <t>적요</t>
  </si>
  <si>
    <t>세목</t>
  </si>
  <si>
    <t>사업단명(참여인원)</t>
  </si>
  <si>
    <t>비고</t>
  </si>
  <si>
    <t>엄마손밥상</t>
  </si>
  <si>
    <t>백세할머니손만두</t>
  </si>
  <si>
    <t>카페, 온리</t>
  </si>
  <si>
    <t>공동작업장 라온</t>
  </si>
  <si>
    <t>수입</t>
  </si>
  <si>
    <t>연간 총수입</t>
  </si>
  <si>
    <t>당월 매출</t>
  </si>
  <si>
    <t>지출</t>
  </si>
  <si>
    <t>인건비</t>
  </si>
  <si>
    <t>-</t>
  </si>
  <si>
    <t>고용보험료</t>
  </si>
  <si>
    <t>산재보험료</t>
  </si>
  <si>
    <t>재료비</t>
  </si>
  <si>
    <t>시설투자비</t>
  </si>
  <si>
    <t>장비구입비</t>
  </si>
  <si>
    <t>홍보비</t>
  </si>
  <si>
    <t>교육비</t>
  </si>
  <si>
    <t>회의비</t>
  </si>
  <si>
    <t>사업운영비</t>
  </si>
  <si>
    <t>문화활동비</t>
  </si>
  <si>
    <t>팀장수당</t>
  </si>
  <si>
    <t>부가가치세</t>
  </si>
  <si>
    <t>피복비</t>
  </si>
  <si>
    <t>공공요금</t>
  </si>
  <si>
    <t>사업단보험료</t>
  </si>
  <si>
    <t>유류비보조</t>
  </si>
  <si>
    <t>건강보험료</t>
  </si>
  <si>
    <t>수입금 지출 합계</t>
  </si>
  <si>
    <t>예금이자 포함</t>
  </si>
  <si>
    <t>보조금 수입</t>
  </si>
  <si>
    <t>상반기</t>
  </si>
  <si>
    <t>보조금 지출 합계</t>
  </si>
  <si>
    <t>전월 이월금</t>
    <phoneticPr fontId="8" type="noConversion"/>
  </si>
  <si>
    <t>시장형사업단 월별 사업추진현황 정보공개 총괄표</t>
  </si>
  <si>
    <t xml:space="preserve">   - 수익금</t>
    <phoneticPr fontId="8" type="noConversion"/>
  </si>
  <si>
    <t>(단위: 원)</t>
    <phoneticPr fontId="8" type="noConversion"/>
  </si>
  <si>
    <t>전월 이월금</t>
    <phoneticPr fontId="8" type="noConversion"/>
  </si>
  <si>
    <t xml:space="preserve">   - 보조금</t>
    <phoneticPr fontId="8" type="noConversion"/>
  </si>
  <si>
    <r>
      <t>□ 기관명</t>
    </r>
    <r>
      <rPr>
        <b/>
        <sz val="12"/>
        <color rgb="FF000000"/>
        <rFont val="맑은 고딕"/>
        <family val="3"/>
        <charset val="129"/>
        <scheme val="minor"/>
      </rPr>
      <t xml:space="preserve">: </t>
    </r>
    <r>
      <rPr>
        <b/>
        <sz val="12"/>
        <color rgb="FF000000"/>
        <rFont val="함초롬바탕"/>
        <family val="1"/>
        <charset val="129"/>
      </rPr>
      <t>청주청남시니어클럽</t>
    </r>
    <phoneticPr fontId="8" type="noConversion"/>
  </si>
  <si>
    <t>(기준일: 2024. 2. 29.)</t>
    <phoneticPr fontId="8" type="noConversion"/>
  </si>
  <si>
    <t>(배정인원: 25명)</t>
    <phoneticPr fontId="8" type="noConversion"/>
  </si>
  <si>
    <t>(누적인원: 22명)</t>
  </si>
  <si>
    <t>(누적인원: 20명)</t>
  </si>
  <si>
    <t>(누적인원: 11명)</t>
  </si>
  <si>
    <t>(누적인원: 27명)</t>
  </si>
  <si>
    <t>차월 이월금</t>
    <phoneticPr fontId="8" type="noConversion"/>
  </si>
  <si>
    <t>(배정인원: 40명)</t>
    <phoneticPr fontId="8" type="noConversion"/>
  </si>
  <si>
    <t>(배정인원: 20명)</t>
    <phoneticPr fontId="8" type="noConversion"/>
  </si>
  <si>
    <t>(배정인원: 44명)</t>
    <phoneticPr fontId="8" type="noConversion"/>
  </si>
  <si>
    <t>차월 이월금</t>
    <phoneticPr fontId="8" type="noConversion"/>
  </si>
  <si>
    <t>(기준일: 2024. 3. 31.)</t>
    <phoneticPr fontId="8" type="noConversion"/>
  </si>
  <si>
    <t>전기요금</t>
    <phoneticPr fontId="8" type="noConversion"/>
  </si>
  <si>
    <t>전기요금</t>
    <phoneticPr fontId="8" type="noConversion"/>
  </si>
  <si>
    <t>화재보험료</t>
    <phoneticPr fontId="8" type="noConversion"/>
  </si>
  <si>
    <t>\</t>
    <phoneticPr fontId="8" type="noConversion"/>
  </si>
  <si>
    <t>(기준일: 2024. 1. 31.)</t>
    <phoneticPr fontId="8" type="noConversion"/>
  </si>
  <si>
    <t>예금이자 반환미포함</t>
    <phoneticPr fontId="8" type="noConversion"/>
  </si>
  <si>
    <t>엄마손밥상 잡수입 27,000원포함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</si>
</sst>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15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0"/>
      <color rgb="FF000000"/>
      <name val="함초롬바탕"/>
      <family val="1"/>
      <charset val="129"/>
    </font>
    <font>
      <b/>
      <sz val="11"/>
      <color rgb="FF000000"/>
      <name val="함초롬바탕"/>
      <family val="1"/>
      <charset val="129"/>
    </font>
    <font>
      <sz val="11"/>
      <color rgb="FF000000"/>
      <name val="맑은 고딕"/>
      <family val="3"/>
      <charset val="129"/>
      <scheme val="minor"/>
    </font>
    <font>
      <sz val="11"/>
      <color rgb="FF000000"/>
      <name val="함초롬바탕"/>
      <family val="1"/>
      <charset val="129"/>
    </font>
    <font>
      <sz val="6"/>
      <color rgb="FF000000"/>
      <name val="함초롬바탕"/>
      <family val="1"/>
      <charset val="129"/>
    </font>
    <font>
      <b/>
      <sz val="11"/>
      <color rgb="FF000000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함초롬바탕"/>
      <family val="1"/>
      <charset val="129"/>
    </font>
    <font>
      <b/>
      <sz val="18"/>
      <color rgb="FF000000"/>
      <name val="한컴 소망 M"/>
      <family val="1"/>
      <charset val="129"/>
    </font>
    <font>
      <b/>
      <sz val="12"/>
      <color rgb="FF000000"/>
      <name val="함초롬바탕"/>
      <family val="1"/>
      <charset val="129"/>
    </font>
    <font>
      <b/>
      <sz val="12"/>
      <color rgb="FF000000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  <scheme val="major"/>
    </font>
    <font>
      <sz val="8"/>
      <color rgb="FF000000"/>
      <name val="맑은 고딕"/>
      <family val="3"/>
      <charset val="129"/>
      <scheme val="major"/>
    </font>
  </fonts>
  <fills count="6">
    <fill>
      <patternFill patternType="none"/>
    </fill>
    <fill>
      <patternFill patternType="gray125"/>
    </fill>
    <fill>
      <patternFill patternType="solid">
        <fgColor rgb="FFE8E8E8"/>
        <bgColor indexed="64"/>
      </patternFill>
    </fill>
    <fill>
      <patternFill patternType="solid">
        <fgColor rgb="FFDBF4D8"/>
        <bgColor indexed="64"/>
      </patternFill>
    </fill>
    <fill>
      <patternFill patternType="solid">
        <fgColor rgb="FFFFE7D8"/>
        <bgColor indexed="64"/>
      </patternFill>
    </fill>
    <fill>
      <patternFill patternType="solid">
        <fgColor rgb="FFFFF5CC"/>
        <bgColor indexed="64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80">
    <xf numFmtId="0" fontId="0" fillId="0" borderId="0" xfId="0">
      <alignment vertical="center"/>
    </xf>
    <xf numFmtId="0" fontId="9" fillId="0" borderId="0" xfId="0" applyFont="1">
      <alignment vertical="center"/>
    </xf>
    <xf numFmtId="0" fontId="4" fillId="0" borderId="0" xfId="0" applyFont="1" applyAlignment="1">
      <alignment horizontal="justify" vertical="center"/>
    </xf>
    <xf numFmtId="0" fontId="10" fillId="0" borderId="0" xfId="0" applyFont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0" fontId="9" fillId="0" borderId="0" xfId="0" applyFont="1" applyAlignment="1">
      <alignment horizontal="centerContinuous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horizontal="right"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41" fontId="5" fillId="0" borderId="7" xfId="1" applyFont="1" applyBorder="1" applyAlignment="1">
      <alignment horizontal="right" vertical="center" wrapText="1"/>
    </xf>
    <xf numFmtId="0" fontId="5" fillId="0" borderId="8" xfId="0" applyFont="1" applyBorder="1" applyAlignment="1">
      <alignment horizontal="center" vertical="center" wrapText="1"/>
    </xf>
    <xf numFmtId="0" fontId="3" fillId="5" borderId="13" xfId="0" applyFont="1" applyFill="1" applyBorder="1" applyAlignment="1">
      <alignment horizontal="center" vertical="center" wrapText="1"/>
    </xf>
    <xf numFmtId="41" fontId="5" fillId="5" borderId="13" xfId="1" applyFont="1" applyFill="1" applyBorder="1" applyAlignment="1">
      <alignment vertical="center" wrapText="1"/>
    </xf>
    <xf numFmtId="0" fontId="6" fillId="5" borderId="1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41" fontId="5" fillId="5" borderId="2" xfId="1" applyFont="1" applyFill="1" applyBorder="1" applyAlignment="1">
      <alignment horizontal="right" vertical="center" wrapText="1"/>
    </xf>
    <xf numFmtId="0" fontId="6" fillId="5" borderId="18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41" fontId="5" fillId="0" borderId="4" xfId="1" applyFont="1" applyBorder="1" applyAlignment="1">
      <alignment horizontal="right" vertical="center" wrapText="1"/>
    </xf>
    <xf numFmtId="0" fontId="5" fillId="0" borderId="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41" fontId="5" fillId="0" borderId="10" xfId="1" applyFont="1" applyBorder="1" applyAlignment="1">
      <alignment horizontal="right" vertical="center" wrapText="1"/>
    </xf>
    <xf numFmtId="0" fontId="5" fillId="0" borderId="11" xfId="0" applyFont="1" applyBorder="1" applyAlignment="1">
      <alignment horizontal="center" vertical="center" wrapText="1"/>
    </xf>
    <xf numFmtId="41" fontId="3" fillId="4" borderId="20" xfId="0" applyNumberFormat="1" applyFont="1" applyFill="1" applyBorder="1" applyAlignment="1">
      <alignment horizontal="right" vertical="center" wrapText="1"/>
    </xf>
    <xf numFmtId="0" fontId="3" fillId="4" borderId="21" xfId="0" applyFont="1" applyFill="1" applyBorder="1" applyAlignment="1">
      <alignment horizontal="center" vertical="center" wrapText="1"/>
    </xf>
    <xf numFmtId="41" fontId="3" fillId="4" borderId="23" xfId="0" applyNumberFormat="1" applyFont="1" applyFill="1" applyBorder="1" applyAlignment="1">
      <alignment horizontal="right" vertical="center" wrapText="1"/>
    </xf>
    <xf numFmtId="0" fontId="3" fillId="4" borderId="24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41" fontId="4" fillId="0" borderId="7" xfId="1" applyFont="1" applyBorder="1" applyAlignment="1">
      <alignment horizontal="right" vertical="center" wrapText="1"/>
    </xf>
    <xf numFmtId="0" fontId="4" fillId="0" borderId="8" xfId="0" applyFont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center" wrapText="1"/>
    </xf>
    <xf numFmtId="41" fontId="4" fillId="0" borderId="4" xfId="1" applyFont="1" applyBorder="1" applyAlignment="1">
      <alignment horizontal="right" vertical="center" wrapText="1"/>
    </xf>
    <xf numFmtId="0" fontId="4" fillId="0" borderId="5" xfId="0" applyFont="1" applyBorder="1" applyAlignment="1">
      <alignment horizontal="center" vertical="center" wrapText="1"/>
    </xf>
    <xf numFmtId="41" fontId="4" fillId="0" borderId="10" xfId="1" applyFont="1" applyBorder="1" applyAlignment="1">
      <alignment horizontal="right" vertical="center" wrapText="1"/>
    </xf>
    <xf numFmtId="0" fontId="4" fillId="0" borderId="11" xfId="0" applyFont="1" applyBorder="1" applyAlignment="1">
      <alignment horizontal="center" vertical="center" wrapText="1"/>
    </xf>
    <xf numFmtId="3" fontId="7" fillId="4" borderId="20" xfId="0" applyNumberFormat="1" applyFont="1" applyFill="1" applyBorder="1" applyAlignment="1">
      <alignment horizontal="right" vertical="center" wrapText="1"/>
    </xf>
    <xf numFmtId="0" fontId="7" fillId="4" borderId="21" xfId="0" applyFont="1" applyFill="1" applyBorder="1" applyAlignment="1">
      <alignment horizontal="center" vertical="center" wrapText="1"/>
    </xf>
    <xf numFmtId="3" fontId="7" fillId="4" borderId="23" xfId="0" applyNumberFormat="1" applyFont="1" applyFill="1" applyBorder="1" applyAlignment="1">
      <alignment horizontal="right" vertical="center" wrapText="1"/>
    </xf>
    <xf numFmtId="0" fontId="7" fillId="4" borderId="24" xfId="0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41" fontId="13" fillId="3" borderId="13" xfId="1" applyFont="1" applyFill="1" applyBorder="1" applyAlignment="1">
      <alignment horizontal="right" vertical="center" wrapText="1"/>
    </xf>
    <xf numFmtId="41" fontId="13" fillId="3" borderId="7" xfId="1" applyFont="1" applyFill="1" applyBorder="1" applyAlignment="1">
      <alignment horizontal="right" vertical="center" wrapText="1"/>
    </xf>
    <xf numFmtId="41" fontId="13" fillId="3" borderId="2" xfId="1" applyFont="1" applyFill="1" applyBorder="1" applyAlignment="1">
      <alignment horizontal="right" vertical="center" wrapText="1"/>
    </xf>
    <xf numFmtId="0" fontId="14" fillId="3" borderId="8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41" fontId="9" fillId="0" borderId="0" xfId="0" applyNumberFormat="1" applyFont="1">
      <alignment vertical="center"/>
    </xf>
    <xf numFmtId="3" fontId="9" fillId="0" borderId="0" xfId="0" applyNumberFormat="1" applyFont="1">
      <alignment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3" fillId="5" borderId="12" xfId="0" applyFont="1" applyFill="1" applyBorder="1" applyAlignment="1">
      <alignment horizontal="center" vertical="center" wrapText="1"/>
    </xf>
    <xf numFmtId="0" fontId="3" fillId="5" borderId="17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4" borderId="22" xfId="0" applyFont="1" applyFill="1" applyBorder="1" applyAlignment="1">
      <alignment horizontal="center" vertical="center" wrapText="1"/>
    </xf>
    <xf numFmtId="0" fontId="3" fillId="4" borderId="23" xfId="0" applyFont="1" applyFill="1" applyBorder="1" applyAlignment="1">
      <alignment horizontal="center" vertical="center" wrapText="1"/>
    </xf>
    <xf numFmtId="0" fontId="3" fillId="4" borderId="19" xfId="0" applyFont="1" applyFill="1" applyBorder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 wrapText="1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9"/>
  <sheetViews>
    <sheetView tabSelected="1" topLeftCell="A22" zoomScaleNormal="100" workbookViewId="0">
      <selection activeCell="I36" sqref="I36"/>
    </sheetView>
  </sheetViews>
  <sheetFormatPr defaultRowHeight="15.75" x14ac:dyDescent="0.3"/>
  <cols>
    <col min="1" max="1" width="9" style="1"/>
    <col min="2" max="6" width="15.125" style="1" customWidth="1"/>
    <col min="7" max="7" width="10.125" style="1" customWidth="1"/>
    <col min="8" max="8" width="18.375" style="1" customWidth="1"/>
    <col min="9" max="9" width="17.375" style="1" customWidth="1"/>
    <col min="10" max="16384" width="9" style="1"/>
  </cols>
  <sheetData>
    <row r="1" spans="1:8" ht="45.75" customHeight="1" x14ac:dyDescent="0.3">
      <c r="A1" s="3" t="s">
        <v>37</v>
      </c>
      <c r="B1" s="3"/>
      <c r="C1" s="3"/>
      <c r="D1" s="3"/>
      <c r="E1" s="3"/>
      <c r="F1" s="3"/>
      <c r="G1" s="3"/>
    </row>
    <row r="2" spans="1:8" ht="16.5" x14ac:dyDescent="0.3">
      <c r="A2" s="4" t="s">
        <v>54</v>
      </c>
      <c r="B2" s="5"/>
      <c r="C2" s="6"/>
      <c r="D2" s="4"/>
      <c r="E2" s="4"/>
      <c r="F2" s="5"/>
      <c r="G2" s="5"/>
    </row>
    <row r="3" spans="1:8" ht="24.95" customHeight="1" x14ac:dyDescent="0.3">
      <c r="A3" s="45" t="s">
        <v>42</v>
      </c>
      <c r="B3"/>
      <c r="C3"/>
      <c r="D3"/>
      <c r="E3"/>
      <c r="F3"/>
      <c r="G3"/>
    </row>
    <row r="4" spans="1:8" ht="24.95" customHeight="1" thickBot="1" x14ac:dyDescent="0.35">
      <c r="A4" s="7" t="s">
        <v>38</v>
      </c>
      <c r="G4" s="8" t="s">
        <v>39</v>
      </c>
    </row>
    <row r="5" spans="1:8" ht="24.95" customHeight="1" x14ac:dyDescent="0.3">
      <c r="A5" s="65" t="s">
        <v>0</v>
      </c>
      <c r="B5" s="59" t="s">
        <v>1</v>
      </c>
      <c r="C5" s="53" t="s">
        <v>5</v>
      </c>
      <c r="D5" s="53" t="s">
        <v>4</v>
      </c>
      <c r="E5" s="53" t="s">
        <v>6</v>
      </c>
      <c r="F5" s="53" t="s">
        <v>7</v>
      </c>
      <c r="G5" s="60" t="s">
        <v>3</v>
      </c>
    </row>
    <row r="6" spans="1:8" ht="24.95" customHeight="1" x14ac:dyDescent="0.3">
      <c r="A6" s="66"/>
      <c r="B6" s="68"/>
      <c r="C6" s="54" t="s">
        <v>44</v>
      </c>
      <c r="D6" s="54" t="s">
        <v>50</v>
      </c>
      <c r="E6" s="54" t="s">
        <v>51</v>
      </c>
      <c r="F6" s="54" t="s">
        <v>52</v>
      </c>
      <c r="G6" s="61"/>
    </row>
    <row r="7" spans="1:8" ht="24.95" customHeight="1" thickBot="1" x14ac:dyDescent="0.35">
      <c r="A7" s="67"/>
      <c r="B7" s="69"/>
      <c r="C7" s="55" t="s">
        <v>45</v>
      </c>
      <c r="D7" s="55" t="s">
        <v>46</v>
      </c>
      <c r="E7" s="55" t="s">
        <v>47</v>
      </c>
      <c r="F7" s="55" t="s">
        <v>48</v>
      </c>
      <c r="G7" s="62"/>
    </row>
    <row r="8" spans="1:8" ht="24.95" customHeight="1" thickTop="1" x14ac:dyDescent="0.3">
      <c r="A8" s="70" t="s">
        <v>8</v>
      </c>
      <c r="B8" s="33" t="s">
        <v>9</v>
      </c>
      <c r="C8" s="46">
        <f t="shared" ref="C8:E8" si="0">C9+C10</f>
        <v>81301410</v>
      </c>
      <c r="D8" s="46">
        <f t="shared" si="0"/>
        <v>145319236</v>
      </c>
      <c r="E8" s="46">
        <f t="shared" si="0"/>
        <v>19110369</v>
      </c>
      <c r="F8" s="46">
        <f>F9+F10</f>
        <v>6507699</v>
      </c>
      <c r="G8" s="34"/>
      <c r="H8" s="51"/>
    </row>
    <row r="9" spans="1:8" ht="24.95" customHeight="1" x14ac:dyDescent="0.3">
      <c r="A9" s="71"/>
      <c r="B9" s="30" t="s">
        <v>40</v>
      </c>
      <c r="C9" s="47">
        <f>'2월'!C30</f>
        <v>76904210</v>
      </c>
      <c r="D9" s="47">
        <f>'2월'!D30</f>
        <v>121804736</v>
      </c>
      <c r="E9" s="47">
        <f>'2월'!E30</f>
        <v>10009269</v>
      </c>
      <c r="F9" s="47">
        <f>'2월'!F30</f>
        <v>4349939</v>
      </c>
      <c r="G9" s="49" t="s">
        <v>32</v>
      </c>
    </row>
    <row r="10" spans="1:8" ht="24.95" customHeight="1" thickBot="1" x14ac:dyDescent="0.35">
      <c r="A10" s="72"/>
      <c r="B10" s="35" t="s">
        <v>10</v>
      </c>
      <c r="C10" s="48">
        <v>4397200</v>
      </c>
      <c r="D10" s="48">
        <v>23514500</v>
      </c>
      <c r="E10" s="48">
        <v>9101100</v>
      </c>
      <c r="F10" s="48">
        <v>2157760</v>
      </c>
      <c r="G10" s="36"/>
      <c r="H10" s="51">
        <f>SUM(C10:F10)</f>
        <v>39170560</v>
      </c>
    </row>
    <row r="11" spans="1:8" ht="24.95" customHeight="1" x14ac:dyDescent="0.3">
      <c r="A11" s="73" t="s">
        <v>11</v>
      </c>
      <c r="B11" s="20" t="s">
        <v>12</v>
      </c>
      <c r="C11" s="37">
        <v>7720380</v>
      </c>
      <c r="D11" s="37">
        <v>10355000</v>
      </c>
      <c r="E11" s="37">
        <v>3431280</v>
      </c>
      <c r="F11" s="37">
        <v>64880</v>
      </c>
      <c r="G11" s="38"/>
    </row>
    <row r="12" spans="1:8" ht="24.95" customHeight="1" x14ac:dyDescent="0.3">
      <c r="A12" s="74"/>
      <c r="B12" s="10" t="s">
        <v>14</v>
      </c>
      <c r="C12" s="31">
        <v>74490</v>
      </c>
      <c r="D12" s="31">
        <v>95380</v>
      </c>
      <c r="E12" s="31">
        <v>39840</v>
      </c>
      <c r="F12" s="31" t="s">
        <v>13</v>
      </c>
      <c r="G12" s="32"/>
    </row>
    <row r="13" spans="1:8" ht="24.95" customHeight="1" x14ac:dyDescent="0.3">
      <c r="A13" s="74"/>
      <c r="B13" s="10" t="s">
        <v>15</v>
      </c>
      <c r="C13" s="31">
        <v>66970</v>
      </c>
      <c r="D13" s="31">
        <v>80110</v>
      </c>
      <c r="E13" s="31">
        <v>39360</v>
      </c>
      <c r="F13" s="31" t="s">
        <v>13</v>
      </c>
      <c r="G13" s="32"/>
    </row>
    <row r="14" spans="1:8" ht="24.95" customHeight="1" x14ac:dyDescent="0.3">
      <c r="A14" s="74"/>
      <c r="B14" s="10" t="s">
        <v>16</v>
      </c>
      <c r="C14" s="31">
        <v>0</v>
      </c>
      <c r="D14" s="31">
        <v>2160260</v>
      </c>
      <c r="E14" s="31">
        <v>554308</v>
      </c>
      <c r="F14" s="31" t="s">
        <v>13</v>
      </c>
      <c r="G14" s="32"/>
    </row>
    <row r="15" spans="1:8" ht="24.95" customHeight="1" x14ac:dyDescent="0.3">
      <c r="A15" s="74"/>
      <c r="B15" s="10" t="s">
        <v>17</v>
      </c>
      <c r="C15" s="31">
        <v>0</v>
      </c>
      <c r="D15" s="31">
        <v>0</v>
      </c>
      <c r="E15" s="31">
        <v>0</v>
      </c>
      <c r="F15" s="31" t="s">
        <v>13</v>
      </c>
      <c r="G15" s="32"/>
    </row>
    <row r="16" spans="1:8" ht="24.95" customHeight="1" x14ac:dyDescent="0.3">
      <c r="A16" s="74"/>
      <c r="B16" s="10" t="s">
        <v>18</v>
      </c>
      <c r="C16" s="31">
        <v>0</v>
      </c>
      <c r="D16" s="31">
        <v>0</v>
      </c>
      <c r="E16" s="31">
        <v>0</v>
      </c>
      <c r="F16" s="31" t="s">
        <v>13</v>
      </c>
      <c r="G16" s="32"/>
    </row>
    <row r="17" spans="1:8" ht="24.95" customHeight="1" x14ac:dyDescent="0.3">
      <c r="A17" s="74"/>
      <c r="B17" s="10" t="s">
        <v>19</v>
      </c>
      <c r="C17" s="31">
        <v>0</v>
      </c>
      <c r="D17" s="31">
        <v>0</v>
      </c>
      <c r="E17" s="31">
        <v>0</v>
      </c>
      <c r="F17" s="31" t="s">
        <v>13</v>
      </c>
      <c r="G17" s="32"/>
    </row>
    <row r="18" spans="1:8" ht="24.95" customHeight="1" x14ac:dyDescent="0.3">
      <c r="A18" s="74"/>
      <c r="B18" s="10" t="s">
        <v>20</v>
      </c>
      <c r="C18" s="31">
        <v>0</v>
      </c>
      <c r="D18" s="31">
        <v>0</v>
      </c>
      <c r="E18" s="31">
        <v>0</v>
      </c>
      <c r="F18" s="31" t="s">
        <v>13</v>
      </c>
      <c r="G18" s="32"/>
    </row>
    <row r="19" spans="1:8" ht="24.95" customHeight="1" x14ac:dyDescent="0.3">
      <c r="A19" s="74"/>
      <c r="B19" s="10" t="s">
        <v>21</v>
      </c>
      <c r="C19" s="31">
        <v>0</v>
      </c>
      <c r="D19" s="31">
        <v>0</v>
      </c>
      <c r="E19" s="31">
        <v>0</v>
      </c>
      <c r="F19" s="31" t="s">
        <v>13</v>
      </c>
      <c r="G19" s="32"/>
    </row>
    <row r="20" spans="1:8" ht="24.95" customHeight="1" x14ac:dyDescent="0.3">
      <c r="A20" s="74"/>
      <c r="B20" s="10" t="s">
        <v>22</v>
      </c>
      <c r="C20" s="31">
        <v>317953</v>
      </c>
      <c r="D20" s="31">
        <v>3498059</v>
      </c>
      <c r="E20" s="31">
        <v>254555</v>
      </c>
      <c r="F20" s="31">
        <v>0</v>
      </c>
      <c r="G20" s="32"/>
    </row>
    <row r="21" spans="1:8" ht="24.95" customHeight="1" x14ac:dyDescent="0.3">
      <c r="A21" s="74"/>
      <c r="B21" s="10" t="s">
        <v>23</v>
      </c>
      <c r="C21" s="31">
        <v>0</v>
      </c>
      <c r="D21" s="31">
        <v>0</v>
      </c>
      <c r="E21" s="31">
        <v>0</v>
      </c>
      <c r="F21" s="31" t="s">
        <v>13</v>
      </c>
      <c r="G21" s="32"/>
    </row>
    <row r="22" spans="1:8" ht="24.95" customHeight="1" x14ac:dyDescent="0.3">
      <c r="A22" s="74"/>
      <c r="B22" s="10" t="s">
        <v>24</v>
      </c>
      <c r="C22" s="31">
        <v>30000</v>
      </c>
      <c r="D22" s="31">
        <v>0</v>
      </c>
      <c r="E22" s="31">
        <v>0</v>
      </c>
      <c r="F22" s="31">
        <v>60000</v>
      </c>
      <c r="G22" s="32"/>
    </row>
    <row r="23" spans="1:8" ht="24.95" customHeight="1" x14ac:dyDescent="0.3">
      <c r="A23" s="74"/>
      <c r="B23" s="10" t="s">
        <v>25</v>
      </c>
      <c r="C23" s="31">
        <v>0</v>
      </c>
      <c r="D23" s="31">
        <v>0</v>
      </c>
      <c r="E23" s="31">
        <v>0</v>
      </c>
      <c r="F23" s="31">
        <v>0</v>
      </c>
      <c r="G23" s="32"/>
    </row>
    <row r="24" spans="1:8" ht="24.95" customHeight="1" x14ac:dyDescent="0.3">
      <c r="A24" s="74"/>
      <c r="B24" s="10" t="s">
        <v>26</v>
      </c>
      <c r="C24" s="31">
        <v>0</v>
      </c>
      <c r="D24" s="31">
        <v>0</v>
      </c>
      <c r="E24" s="31">
        <v>0</v>
      </c>
      <c r="F24" s="31">
        <v>0</v>
      </c>
      <c r="G24" s="32"/>
    </row>
    <row r="25" spans="1:8" ht="24.95" customHeight="1" x14ac:dyDescent="0.3">
      <c r="A25" s="74"/>
      <c r="B25" s="10" t="s">
        <v>27</v>
      </c>
      <c r="C25" s="31">
        <v>471870</v>
      </c>
      <c r="D25" s="31">
        <v>499580</v>
      </c>
      <c r="E25" s="31">
        <v>304440</v>
      </c>
      <c r="F25" s="31">
        <v>171170</v>
      </c>
      <c r="G25" s="32"/>
      <c r="H25" s="1" t="s">
        <v>56</v>
      </c>
    </row>
    <row r="26" spans="1:8" ht="24.95" customHeight="1" x14ac:dyDescent="0.3">
      <c r="A26" s="74"/>
      <c r="B26" s="10" t="s">
        <v>28</v>
      </c>
      <c r="C26" s="31">
        <v>56900</v>
      </c>
      <c r="D26" s="31">
        <v>0</v>
      </c>
      <c r="E26" s="31">
        <v>0</v>
      </c>
      <c r="F26" s="31">
        <v>73000</v>
      </c>
      <c r="G26" s="32"/>
      <c r="H26" s="1" t="s">
        <v>57</v>
      </c>
    </row>
    <row r="27" spans="1:8" ht="24.95" customHeight="1" x14ac:dyDescent="0.3">
      <c r="A27" s="74"/>
      <c r="B27" s="10" t="s">
        <v>29</v>
      </c>
      <c r="C27" s="31">
        <v>0</v>
      </c>
      <c r="D27" s="31">
        <v>242000</v>
      </c>
      <c r="E27" s="31">
        <v>0</v>
      </c>
      <c r="F27" s="31" t="s">
        <v>13</v>
      </c>
      <c r="G27" s="32"/>
    </row>
    <row r="28" spans="1:8" ht="24.95" customHeight="1" thickBot="1" x14ac:dyDescent="0.35">
      <c r="A28" s="75"/>
      <c r="B28" s="23" t="s">
        <v>30</v>
      </c>
      <c r="C28" s="39">
        <v>0</v>
      </c>
      <c r="D28" s="39">
        <v>72060</v>
      </c>
      <c r="E28" s="39">
        <v>0</v>
      </c>
      <c r="F28" s="39" t="s">
        <v>13</v>
      </c>
      <c r="G28" s="40"/>
    </row>
    <row r="29" spans="1:8" ht="24.95" customHeight="1" thickBot="1" x14ac:dyDescent="0.35">
      <c r="A29" s="76" t="s">
        <v>31</v>
      </c>
      <c r="B29" s="77"/>
      <c r="C29" s="43">
        <f t="shared" ref="C29:E29" si="1">SUM(C11:C28)</f>
        <v>8738563</v>
      </c>
      <c r="D29" s="43">
        <f t="shared" si="1"/>
        <v>17002449</v>
      </c>
      <c r="E29" s="43">
        <f t="shared" si="1"/>
        <v>4623783</v>
      </c>
      <c r="F29" s="43">
        <f>SUM(F11:F28)</f>
        <v>369050</v>
      </c>
      <c r="G29" s="44"/>
      <c r="H29" s="52">
        <f>SUM(C29:G29)</f>
        <v>30733845</v>
      </c>
    </row>
    <row r="30" spans="1:8" ht="24.95" customHeight="1" thickBot="1" x14ac:dyDescent="0.35">
      <c r="A30" s="78" t="s">
        <v>49</v>
      </c>
      <c r="B30" s="79"/>
      <c r="C30" s="41">
        <f t="shared" ref="C30:E30" si="2">C8-C29</f>
        <v>72562847</v>
      </c>
      <c r="D30" s="41">
        <f t="shared" si="2"/>
        <v>128316787</v>
      </c>
      <c r="E30" s="41">
        <f t="shared" si="2"/>
        <v>14486586</v>
      </c>
      <c r="F30" s="41">
        <f>F8-F29</f>
        <v>6138649</v>
      </c>
      <c r="G30" s="42"/>
    </row>
    <row r="31" spans="1:8" ht="24.95" customHeight="1" x14ac:dyDescent="0.3">
      <c r="A31" s="2"/>
      <c r="B31"/>
      <c r="C31"/>
      <c r="D31"/>
      <c r="E31"/>
      <c r="F31"/>
      <c r="G31"/>
    </row>
    <row r="32" spans="1:8" ht="24.95" customHeight="1" x14ac:dyDescent="0.3"/>
    <row r="33" spans="1:7" ht="24.95" customHeight="1" x14ac:dyDescent="0.3">
      <c r="A33" s="45" t="s">
        <v>42</v>
      </c>
      <c r="B33"/>
      <c r="C33"/>
      <c r="D33"/>
      <c r="E33"/>
      <c r="F33"/>
      <c r="G33"/>
    </row>
    <row r="34" spans="1:7" ht="24.95" customHeight="1" thickBot="1" x14ac:dyDescent="0.35">
      <c r="A34" s="7" t="s">
        <v>41</v>
      </c>
      <c r="G34" s="8" t="s">
        <v>39</v>
      </c>
    </row>
    <row r="35" spans="1:7" ht="24.95" customHeight="1" x14ac:dyDescent="0.3">
      <c r="A35" s="65" t="s">
        <v>0</v>
      </c>
      <c r="B35" s="59" t="s">
        <v>1</v>
      </c>
      <c r="C35" s="59" t="s">
        <v>2</v>
      </c>
      <c r="D35" s="59"/>
      <c r="E35" s="59"/>
      <c r="F35" s="59"/>
      <c r="G35" s="60" t="s">
        <v>3</v>
      </c>
    </row>
    <row r="36" spans="1:7" ht="24.95" customHeight="1" x14ac:dyDescent="0.3">
      <c r="A36" s="66"/>
      <c r="B36" s="68"/>
      <c r="C36" s="54" t="s">
        <v>5</v>
      </c>
      <c r="D36" s="54" t="s">
        <v>4</v>
      </c>
      <c r="E36" s="54" t="s">
        <v>6</v>
      </c>
      <c r="F36" s="54" t="s">
        <v>7</v>
      </c>
      <c r="G36" s="61"/>
    </row>
    <row r="37" spans="1:7" ht="24.95" customHeight="1" thickBot="1" x14ac:dyDescent="0.35">
      <c r="A37" s="67"/>
      <c r="B37" s="69"/>
      <c r="C37" s="55" t="s">
        <v>45</v>
      </c>
      <c r="D37" s="55" t="s">
        <v>46</v>
      </c>
      <c r="E37" s="55" t="s">
        <v>47</v>
      </c>
      <c r="F37" s="55" t="s">
        <v>48</v>
      </c>
      <c r="G37" s="62"/>
    </row>
    <row r="38" spans="1:7" ht="24.95" customHeight="1" thickTop="1" x14ac:dyDescent="0.3">
      <c r="A38" s="63" t="s">
        <v>8</v>
      </c>
      <c r="B38" s="13" t="s">
        <v>36</v>
      </c>
      <c r="C38" s="14">
        <f>'2월'!C59</f>
        <v>22937460</v>
      </c>
      <c r="D38" s="14">
        <f>'2월'!D59</f>
        <v>37848770</v>
      </c>
      <c r="E38" s="14">
        <f>'2월'!E59</f>
        <v>9122490</v>
      </c>
      <c r="F38" s="14">
        <f>'2월'!F59</f>
        <v>52471460</v>
      </c>
      <c r="G38" s="15" t="s">
        <v>32</v>
      </c>
    </row>
    <row r="39" spans="1:7" ht="24.95" customHeight="1" thickBot="1" x14ac:dyDescent="0.35">
      <c r="A39" s="64"/>
      <c r="B39" s="17" t="s">
        <v>33</v>
      </c>
      <c r="C39" s="18">
        <v>0</v>
      </c>
      <c r="D39" s="18">
        <v>0</v>
      </c>
      <c r="E39" s="18">
        <v>0</v>
      </c>
      <c r="F39" s="18">
        <v>0</v>
      </c>
      <c r="G39" s="19" t="s">
        <v>34</v>
      </c>
    </row>
    <row r="40" spans="1:7" ht="24.95" customHeight="1" x14ac:dyDescent="0.3">
      <c r="A40" s="73" t="s">
        <v>11</v>
      </c>
      <c r="B40" s="20" t="s">
        <v>12</v>
      </c>
      <c r="C40" s="21">
        <v>0</v>
      </c>
      <c r="D40" s="21">
        <v>0</v>
      </c>
      <c r="E40" s="21">
        <v>0</v>
      </c>
      <c r="F40" s="21">
        <v>5624340</v>
      </c>
      <c r="G40" s="22"/>
    </row>
    <row r="41" spans="1:7" ht="24.95" customHeight="1" x14ac:dyDescent="0.3">
      <c r="A41" s="74"/>
      <c r="B41" s="10" t="s">
        <v>14</v>
      </c>
      <c r="C41" s="11">
        <v>0</v>
      </c>
      <c r="D41" s="11">
        <v>0</v>
      </c>
      <c r="E41" s="11">
        <v>0</v>
      </c>
      <c r="F41" s="11">
        <v>61500</v>
      </c>
      <c r="G41" s="12"/>
    </row>
    <row r="42" spans="1:7" ht="24.95" customHeight="1" x14ac:dyDescent="0.3">
      <c r="A42" s="74"/>
      <c r="B42" s="10" t="s">
        <v>15</v>
      </c>
      <c r="C42" s="11">
        <v>0</v>
      </c>
      <c r="D42" s="11">
        <v>0</v>
      </c>
      <c r="E42" s="11">
        <v>0</v>
      </c>
      <c r="F42" s="11">
        <v>60510</v>
      </c>
      <c r="G42" s="12"/>
    </row>
    <row r="43" spans="1:7" ht="24.95" customHeight="1" x14ac:dyDescent="0.3">
      <c r="A43" s="74"/>
      <c r="B43" s="10" t="s">
        <v>16</v>
      </c>
      <c r="C43" s="11">
        <v>1555000</v>
      </c>
      <c r="D43" s="11">
        <v>10847120</v>
      </c>
      <c r="E43" s="11">
        <v>7489310</v>
      </c>
      <c r="F43" s="11" t="s">
        <v>13</v>
      </c>
      <c r="G43" s="12"/>
    </row>
    <row r="44" spans="1:7" ht="24.95" customHeight="1" x14ac:dyDescent="0.3">
      <c r="A44" s="74"/>
      <c r="B44" s="10" t="s">
        <v>17</v>
      </c>
      <c r="C44" s="11">
        <v>0</v>
      </c>
      <c r="D44" s="11">
        <v>0</v>
      </c>
      <c r="E44" s="11">
        <v>0</v>
      </c>
      <c r="F44" s="11" t="s">
        <v>13</v>
      </c>
      <c r="G44" s="12"/>
    </row>
    <row r="45" spans="1:7" ht="24.95" customHeight="1" x14ac:dyDescent="0.3">
      <c r="A45" s="74"/>
      <c r="B45" s="10" t="s">
        <v>18</v>
      </c>
      <c r="C45" s="11">
        <v>0</v>
      </c>
      <c r="D45" s="11">
        <v>0</v>
      </c>
      <c r="E45" s="11">
        <v>0</v>
      </c>
      <c r="F45" s="11" t="s">
        <v>13</v>
      </c>
      <c r="G45" s="12"/>
    </row>
    <row r="46" spans="1:7" ht="24.95" customHeight="1" x14ac:dyDescent="0.3">
      <c r="A46" s="74"/>
      <c r="B46" s="10" t="s">
        <v>19</v>
      </c>
      <c r="C46" s="11">
        <v>0</v>
      </c>
      <c r="D46" s="11">
        <v>0</v>
      </c>
      <c r="E46" s="11">
        <v>0</v>
      </c>
      <c r="F46" s="11" t="s">
        <v>13</v>
      </c>
      <c r="G46" s="12"/>
    </row>
    <row r="47" spans="1:7" ht="24.95" customHeight="1" x14ac:dyDescent="0.3">
      <c r="A47" s="74"/>
      <c r="B47" s="10" t="s">
        <v>20</v>
      </c>
      <c r="C47" s="11">
        <v>0</v>
      </c>
      <c r="D47" s="11">
        <v>0</v>
      </c>
      <c r="E47" s="11">
        <v>0</v>
      </c>
      <c r="F47" s="11" t="s">
        <v>13</v>
      </c>
      <c r="G47" s="12"/>
    </row>
    <row r="48" spans="1:7" ht="24.95" customHeight="1" x14ac:dyDescent="0.3">
      <c r="A48" s="74"/>
      <c r="B48" s="10" t="s">
        <v>21</v>
      </c>
      <c r="C48" s="11">
        <v>0</v>
      </c>
      <c r="D48" s="11">
        <v>0</v>
      </c>
      <c r="E48" s="11">
        <v>0</v>
      </c>
      <c r="F48" s="11" t="s">
        <v>13</v>
      </c>
      <c r="G48" s="12"/>
    </row>
    <row r="49" spans="1:8" ht="24.95" customHeight="1" x14ac:dyDescent="0.3">
      <c r="A49" s="74"/>
      <c r="B49" s="10" t="s">
        <v>22</v>
      </c>
      <c r="C49" s="11">
        <v>260000</v>
      </c>
      <c r="D49" s="11">
        <v>0</v>
      </c>
      <c r="E49" s="11">
        <v>186400</v>
      </c>
      <c r="F49" s="11">
        <v>0</v>
      </c>
      <c r="G49" s="12"/>
    </row>
    <row r="50" spans="1:8" ht="24.95" customHeight="1" x14ac:dyDescent="0.3">
      <c r="A50" s="74"/>
      <c r="B50" s="10" t="s">
        <v>23</v>
      </c>
      <c r="C50" s="11">
        <v>0</v>
      </c>
      <c r="D50" s="11">
        <v>0</v>
      </c>
      <c r="E50" s="11">
        <v>0</v>
      </c>
      <c r="F50" s="11">
        <v>0</v>
      </c>
      <c r="G50" s="12"/>
    </row>
    <row r="51" spans="1:8" ht="24.95" customHeight="1" x14ac:dyDescent="0.3">
      <c r="A51" s="74"/>
      <c r="B51" s="10" t="s">
        <v>24</v>
      </c>
      <c r="C51" s="11">
        <v>0</v>
      </c>
      <c r="D51" s="11">
        <v>0</v>
      </c>
      <c r="E51" s="11">
        <v>0</v>
      </c>
      <c r="F51" s="11">
        <v>0</v>
      </c>
      <c r="G51" s="12"/>
    </row>
    <row r="52" spans="1:8" ht="24.95" customHeight="1" x14ac:dyDescent="0.3">
      <c r="A52" s="74"/>
      <c r="B52" s="10" t="s">
        <v>25</v>
      </c>
      <c r="C52" s="11">
        <v>0</v>
      </c>
      <c r="D52" s="11">
        <v>0</v>
      </c>
      <c r="E52" s="11">
        <v>0</v>
      </c>
      <c r="F52" s="11">
        <v>0</v>
      </c>
      <c r="G52" s="12"/>
    </row>
    <row r="53" spans="1:8" ht="24.95" customHeight="1" x14ac:dyDescent="0.3">
      <c r="A53" s="74"/>
      <c r="B53" s="10" t="s">
        <v>26</v>
      </c>
      <c r="C53" s="11">
        <v>0</v>
      </c>
      <c r="D53" s="11">
        <v>0</v>
      </c>
      <c r="E53" s="11">
        <v>0</v>
      </c>
      <c r="F53" s="11">
        <v>0</v>
      </c>
      <c r="G53" s="12"/>
    </row>
    <row r="54" spans="1:8" ht="24.95" customHeight="1" x14ac:dyDescent="0.3">
      <c r="A54" s="74"/>
      <c r="B54" s="10" t="s">
        <v>27</v>
      </c>
      <c r="C54" s="11">
        <v>0</v>
      </c>
      <c r="D54" s="11">
        <v>0</v>
      </c>
      <c r="E54" s="11">
        <v>0</v>
      </c>
      <c r="F54" s="11">
        <v>0</v>
      </c>
      <c r="G54" s="12"/>
    </row>
    <row r="55" spans="1:8" ht="24.95" customHeight="1" x14ac:dyDescent="0.3">
      <c r="A55" s="74"/>
      <c r="B55" s="10" t="s">
        <v>28</v>
      </c>
      <c r="C55" s="11">
        <v>0</v>
      </c>
      <c r="D55" s="11">
        <v>0</v>
      </c>
      <c r="E55" s="11">
        <v>0</v>
      </c>
      <c r="F55" s="11">
        <v>0</v>
      </c>
      <c r="G55" s="12"/>
    </row>
    <row r="56" spans="1:8" ht="24.95" customHeight="1" x14ac:dyDescent="0.3">
      <c r="A56" s="74"/>
      <c r="B56" s="10" t="s">
        <v>29</v>
      </c>
      <c r="C56" s="11">
        <v>0</v>
      </c>
      <c r="D56" s="11">
        <v>0</v>
      </c>
      <c r="E56" s="11">
        <v>0</v>
      </c>
      <c r="F56" s="11">
        <v>0</v>
      </c>
      <c r="G56" s="12"/>
    </row>
    <row r="57" spans="1:8" ht="24.95" customHeight="1" thickBot="1" x14ac:dyDescent="0.35">
      <c r="A57" s="75"/>
      <c r="B57" s="23" t="s">
        <v>30</v>
      </c>
      <c r="C57" s="24">
        <v>0</v>
      </c>
      <c r="D57" s="24">
        <v>0</v>
      </c>
      <c r="E57" s="24">
        <v>0</v>
      </c>
      <c r="F57" s="24">
        <v>0</v>
      </c>
      <c r="G57" s="25"/>
    </row>
    <row r="58" spans="1:8" ht="24.95" customHeight="1" thickBot="1" x14ac:dyDescent="0.35">
      <c r="A58" s="76" t="s">
        <v>35</v>
      </c>
      <c r="B58" s="77"/>
      <c r="C58" s="28">
        <f>SUM(C40:C57)</f>
        <v>1815000</v>
      </c>
      <c r="D58" s="28">
        <f t="shared" ref="D58:F58" si="3">SUM(D40:D57)</f>
        <v>10847120</v>
      </c>
      <c r="E58" s="28">
        <f t="shared" si="3"/>
        <v>7675710</v>
      </c>
      <c r="F58" s="28">
        <f t="shared" si="3"/>
        <v>5746350</v>
      </c>
      <c r="G58" s="29"/>
      <c r="H58" s="51">
        <f>SUM(C58:F58)</f>
        <v>26084180</v>
      </c>
    </row>
    <row r="59" spans="1:8" ht="24.95" customHeight="1" thickBot="1" x14ac:dyDescent="0.35">
      <c r="A59" s="78" t="s">
        <v>53</v>
      </c>
      <c r="B59" s="79"/>
      <c r="C59" s="26">
        <f>C38-C58</f>
        <v>21122460</v>
      </c>
      <c r="D59" s="26">
        <f t="shared" ref="D59:F59" si="4">D38-D58</f>
        <v>27001650</v>
      </c>
      <c r="E59" s="26">
        <f t="shared" si="4"/>
        <v>1446780</v>
      </c>
      <c r="F59" s="26">
        <f t="shared" si="4"/>
        <v>46725110</v>
      </c>
      <c r="G59" s="27"/>
      <c r="H59" s="51">
        <f>SUM(H29:H58)</f>
        <v>56818025</v>
      </c>
    </row>
  </sheetData>
  <mergeCells count="15">
    <mergeCell ref="A40:A57"/>
    <mergeCell ref="A58:B58"/>
    <mergeCell ref="A59:B59"/>
    <mergeCell ref="A30:B30"/>
    <mergeCell ref="A35:A37"/>
    <mergeCell ref="B35:B37"/>
    <mergeCell ref="C35:F35"/>
    <mergeCell ref="G35:G37"/>
    <mergeCell ref="A38:A39"/>
    <mergeCell ref="A5:A7"/>
    <mergeCell ref="B5:B7"/>
    <mergeCell ref="G5:G7"/>
    <mergeCell ref="A8:A10"/>
    <mergeCell ref="A11:A28"/>
    <mergeCell ref="A29:B29"/>
  </mergeCells>
  <phoneticPr fontId="8" type="noConversion"/>
  <printOptions horizontalCentered="1"/>
  <pageMargins left="0.11811023622047245" right="0.11811023622047245" top="0.74803149606299213" bottom="0.74803149606299213" header="0.31496062992125984" footer="0.31496062992125984"/>
  <pageSetup paperSize="9" scale="95" orientation="portrait" r:id="rId1"/>
  <ignoredErrors>
    <ignoredError sqref="C29:F29 C58:F58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9"/>
  <sheetViews>
    <sheetView topLeftCell="A37" zoomScaleNormal="100" workbookViewId="0">
      <selection activeCell="F59" sqref="F59"/>
    </sheetView>
  </sheetViews>
  <sheetFormatPr defaultRowHeight="15.75" x14ac:dyDescent="0.3"/>
  <cols>
    <col min="1" max="1" width="9" style="1"/>
    <col min="2" max="6" width="15.125" style="1" customWidth="1"/>
    <col min="7" max="7" width="10.125" style="1" customWidth="1"/>
    <col min="8" max="8" width="18.375" style="1" customWidth="1"/>
    <col min="9" max="9" width="17.375" style="1" customWidth="1"/>
    <col min="10" max="16384" width="9" style="1"/>
  </cols>
  <sheetData>
    <row r="1" spans="1:8" ht="45.75" customHeight="1" x14ac:dyDescent="0.3">
      <c r="A1" s="3" t="s">
        <v>37</v>
      </c>
      <c r="B1" s="3"/>
      <c r="C1" s="3"/>
      <c r="D1" s="3"/>
      <c r="E1" s="3"/>
      <c r="F1" s="3"/>
      <c r="G1" s="3"/>
    </row>
    <row r="2" spans="1:8" ht="16.5" x14ac:dyDescent="0.3">
      <c r="A2" s="4" t="s">
        <v>43</v>
      </c>
      <c r="B2" s="5"/>
      <c r="C2" s="6"/>
      <c r="D2" s="4"/>
      <c r="E2" s="4"/>
      <c r="F2" s="5"/>
      <c r="G2" s="5"/>
    </row>
    <row r="3" spans="1:8" ht="24.95" customHeight="1" x14ac:dyDescent="0.3">
      <c r="A3" s="45" t="s">
        <v>42</v>
      </c>
      <c r="B3"/>
      <c r="C3"/>
      <c r="D3"/>
      <c r="E3"/>
      <c r="F3"/>
      <c r="G3"/>
    </row>
    <row r="4" spans="1:8" ht="24.95" customHeight="1" thickBot="1" x14ac:dyDescent="0.35">
      <c r="A4" s="7" t="s">
        <v>38</v>
      </c>
      <c r="G4" s="8" t="s">
        <v>39</v>
      </c>
    </row>
    <row r="5" spans="1:8" ht="24.95" customHeight="1" x14ac:dyDescent="0.3">
      <c r="A5" s="65" t="s">
        <v>0</v>
      </c>
      <c r="B5" s="59" t="s">
        <v>1</v>
      </c>
      <c r="C5" s="50" t="s">
        <v>5</v>
      </c>
      <c r="D5" s="50" t="s">
        <v>4</v>
      </c>
      <c r="E5" s="50" t="s">
        <v>6</v>
      </c>
      <c r="F5" s="50" t="s">
        <v>7</v>
      </c>
      <c r="G5" s="60" t="s">
        <v>3</v>
      </c>
    </row>
    <row r="6" spans="1:8" ht="24.95" customHeight="1" x14ac:dyDescent="0.3">
      <c r="A6" s="66"/>
      <c r="B6" s="68"/>
      <c r="C6" s="9" t="s">
        <v>44</v>
      </c>
      <c r="D6" s="9" t="s">
        <v>50</v>
      </c>
      <c r="E6" s="9" t="s">
        <v>51</v>
      </c>
      <c r="F6" s="9" t="s">
        <v>52</v>
      </c>
      <c r="G6" s="61"/>
    </row>
    <row r="7" spans="1:8" ht="24.95" customHeight="1" thickBot="1" x14ac:dyDescent="0.35">
      <c r="A7" s="67"/>
      <c r="B7" s="69"/>
      <c r="C7" s="16" t="s">
        <v>45</v>
      </c>
      <c r="D7" s="16" t="s">
        <v>46</v>
      </c>
      <c r="E7" s="16" t="s">
        <v>47</v>
      </c>
      <c r="F7" s="16" t="s">
        <v>48</v>
      </c>
      <c r="G7" s="62"/>
    </row>
    <row r="8" spans="1:8" ht="24.95" customHeight="1" thickTop="1" x14ac:dyDescent="0.3">
      <c r="A8" s="70" t="s">
        <v>8</v>
      </c>
      <c r="B8" s="33" t="s">
        <v>9</v>
      </c>
      <c r="C8" s="46">
        <f t="shared" ref="C8:E8" si="0">C9+C10</f>
        <v>88243446</v>
      </c>
      <c r="D8" s="46">
        <f t="shared" si="0"/>
        <v>136110599</v>
      </c>
      <c r="E8" s="46">
        <f t="shared" si="0"/>
        <v>15343795</v>
      </c>
      <c r="F8" s="46">
        <f>F9+F10</f>
        <v>5550049</v>
      </c>
      <c r="G8" s="34"/>
      <c r="H8" s="51"/>
    </row>
    <row r="9" spans="1:8" ht="24.95" customHeight="1" x14ac:dyDescent="0.3">
      <c r="A9" s="71"/>
      <c r="B9" s="30" t="s">
        <v>40</v>
      </c>
      <c r="C9" s="47">
        <v>68719546</v>
      </c>
      <c r="D9" s="47">
        <v>112131099</v>
      </c>
      <c r="E9" s="47">
        <v>8883295</v>
      </c>
      <c r="F9" s="47">
        <v>3521649</v>
      </c>
      <c r="G9" s="49" t="s">
        <v>32</v>
      </c>
      <c r="H9" s="1" t="s">
        <v>61</v>
      </c>
    </row>
    <row r="10" spans="1:8" ht="24.95" customHeight="1" thickBot="1" x14ac:dyDescent="0.35">
      <c r="A10" s="72"/>
      <c r="B10" s="35" t="s">
        <v>10</v>
      </c>
      <c r="C10" s="48">
        <v>19523900</v>
      </c>
      <c r="D10" s="48">
        <v>23979500</v>
      </c>
      <c r="E10" s="48">
        <v>6460500</v>
      </c>
      <c r="F10" s="48">
        <v>2028400</v>
      </c>
      <c r="G10" s="36"/>
      <c r="H10" s="51">
        <f>SUM(C10:F10)</f>
        <v>51992300</v>
      </c>
    </row>
    <row r="11" spans="1:8" ht="24.95" customHeight="1" x14ac:dyDescent="0.3">
      <c r="A11" s="73" t="s">
        <v>11</v>
      </c>
      <c r="B11" s="20" t="s">
        <v>12</v>
      </c>
      <c r="C11" s="37">
        <v>9111890</v>
      </c>
      <c r="D11" s="37">
        <v>10150750</v>
      </c>
      <c r="E11" s="37">
        <v>4289100</v>
      </c>
      <c r="F11" s="37">
        <v>460860</v>
      </c>
      <c r="G11" s="38"/>
    </row>
    <row r="12" spans="1:8" ht="24.95" customHeight="1" x14ac:dyDescent="0.3">
      <c r="A12" s="74"/>
      <c r="B12" s="10" t="s">
        <v>14</v>
      </c>
      <c r="C12" s="31">
        <v>120560</v>
      </c>
      <c r="D12" s="31">
        <v>107750</v>
      </c>
      <c r="E12" s="31">
        <v>44850</v>
      </c>
      <c r="F12" s="31" t="s">
        <v>13</v>
      </c>
      <c r="G12" s="32"/>
    </row>
    <row r="13" spans="1:8" ht="24.95" customHeight="1" x14ac:dyDescent="0.3">
      <c r="A13" s="74"/>
      <c r="B13" s="10" t="s">
        <v>15</v>
      </c>
      <c r="C13" s="31">
        <v>115930</v>
      </c>
      <c r="D13" s="31">
        <v>96610</v>
      </c>
      <c r="E13" s="31">
        <v>45230</v>
      </c>
      <c r="F13" s="31" t="s">
        <v>13</v>
      </c>
      <c r="G13" s="32"/>
    </row>
    <row r="14" spans="1:8" ht="24.95" customHeight="1" x14ac:dyDescent="0.3">
      <c r="A14" s="74"/>
      <c r="B14" s="10" t="s">
        <v>16</v>
      </c>
      <c r="C14" s="31">
        <v>0</v>
      </c>
      <c r="D14" s="31">
        <v>351500</v>
      </c>
      <c r="E14" s="31">
        <v>0</v>
      </c>
      <c r="F14" s="31" t="s">
        <v>13</v>
      </c>
      <c r="G14" s="32"/>
    </row>
    <row r="15" spans="1:8" ht="24.95" customHeight="1" x14ac:dyDescent="0.3">
      <c r="A15" s="74"/>
      <c r="B15" s="10" t="s">
        <v>17</v>
      </c>
      <c r="C15" s="31">
        <v>0</v>
      </c>
      <c r="D15" s="31">
        <v>0</v>
      </c>
      <c r="E15" s="31">
        <v>385000</v>
      </c>
      <c r="F15" s="31" t="s">
        <v>13</v>
      </c>
      <c r="G15" s="32"/>
    </row>
    <row r="16" spans="1:8" ht="24.95" customHeight="1" x14ac:dyDescent="0.3">
      <c r="A16" s="74"/>
      <c r="B16" s="10" t="s">
        <v>18</v>
      </c>
      <c r="C16" s="31">
        <v>0</v>
      </c>
      <c r="D16" s="31">
        <v>0</v>
      </c>
      <c r="E16" s="31">
        <v>0</v>
      </c>
      <c r="F16" s="31" t="s">
        <v>13</v>
      </c>
      <c r="G16" s="32"/>
    </row>
    <row r="17" spans="1:8" ht="24.95" customHeight="1" x14ac:dyDescent="0.3">
      <c r="A17" s="74"/>
      <c r="B17" s="10" t="s">
        <v>19</v>
      </c>
      <c r="C17" s="31">
        <v>0</v>
      </c>
      <c r="D17" s="31">
        <v>0</v>
      </c>
      <c r="E17" s="31">
        <v>0</v>
      </c>
      <c r="F17" s="31" t="s">
        <v>13</v>
      </c>
      <c r="G17" s="32"/>
    </row>
    <row r="18" spans="1:8" ht="24.95" customHeight="1" x14ac:dyDescent="0.3">
      <c r="A18" s="74"/>
      <c r="B18" s="10" t="s">
        <v>20</v>
      </c>
      <c r="C18" s="31">
        <v>0</v>
      </c>
      <c r="D18" s="31">
        <v>0</v>
      </c>
      <c r="E18" s="31">
        <v>0</v>
      </c>
      <c r="F18" s="31" t="s">
        <v>13</v>
      </c>
      <c r="G18" s="32"/>
    </row>
    <row r="19" spans="1:8" ht="24.95" customHeight="1" x14ac:dyDescent="0.3">
      <c r="A19" s="74"/>
      <c r="B19" s="10" t="s">
        <v>21</v>
      </c>
      <c r="C19" s="31">
        <v>0</v>
      </c>
      <c r="D19" s="31">
        <v>0</v>
      </c>
      <c r="E19" s="31">
        <v>0</v>
      </c>
      <c r="F19" s="31" t="s">
        <v>13</v>
      </c>
      <c r="G19" s="32"/>
    </row>
    <row r="20" spans="1:8" ht="24.95" customHeight="1" x14ac:dyDescent="0.3">
      <c r="A20" s="74"/>
      <c r="B20" s="10" t="s">
        <v>22</v>
      </c>
      <c r="C20" s="31">
        <v>1475166</v>
      </c>
      <c r="D20" s="31">
        <v>2709793</v>
      </c>
      <c r="E20" s="31">
        <v>-340084</v>
      </c>
      <c r="F20" s="31">
        <v>486000</v>
      </c>
      <c r="G20" s="32"/>
    </row>
    <row r="21" spans="1:8" ht="24.95" customHeight="1" x14ac:dyDescent="0.3">
      <c r="A21" s="74"/>
      <c r="B21" s="10" t="s">
        <v>23</v>
      </c>
      <c r="C21" s="31">
        <v>0</v>
      </c>
      <c r="D21" s="31">
        <v>0</v>
      </c>
      <c r="E21" s="31">
        <v>0</v>
      </c>
      <c r="F21" s="31" t="s">
        <v>13</v>
      </c>
      <c r="G21" s="32"/>
    </row>
    <row r="22" spans="1:8" ht="24.95" customHeight="1" x14ac:dyDescent="0.3">
      <c r="A22" s="74"/>
      <c r="B22" s="10" t="s">
        <v>24</v>
      </c>
      <c r="C22" s="31">
        <v>30000</v>
      </c>
      <c r="D22" s="31">
        <v>0</v>
      </c>
      <c r="E22" s="31">
        <v>0</v>
      </c>
      <c r="F22" s="31">
        <v>60000</v>
      </c>
      <c r="G22" s="32"/>
    </row>
    <row r="23" spans="1:8" ht="24.95" customHeight="1" x14ac:dyDescent="0.3">
      <c r="A23" s="74"/>
      <c r="B23" s="10" t="s">
        <v>25</v>
      </c>
      <c r="C23" s="31">
        <v>0</v>
      </c>
      <c r="D23" s="31">
        <v>0</v>
      </c>
      <c r="E23" s="31">
        <v>0</v>
      </c>
      <c r="F23" s="31">
        <v>0</v>
      </c>
      <c r="G23" s="32"/>
    </row>
    <row r="24" spans="1:8" ht="24.95" customHeight="1" x14ac:dyDescent="0.3">
      <c r="A24" s="74"/>
      <c r="B24" s="10" t="s">
        <v>26</v>
      </c>
      <c r="C24" s="31">
        <v>0</v>
      </c>
      <c r="D24" s="31">
        <v>114000</v>
      </c>
      <c r="E24" s="31">
        <v>760000</v>
      </c>
      <c r="F24" s="31">
        <v>0</v>
      </c>
      <c r="G24" s="32"/>
    </row>
    <row r="25" spans="1:8" ht="24.95" customHeight="1" x14ac:dyDescent="0.3">
      <c r="A25" s="74"/>
      <c r="B25" s="10" t="s">
        <v>27</v>
      </c>
      <c r="C25" s="31">
        <v>485690</v>
      </c>
      <c r="D25" s="31">
        <v>513400</v>
      </c>
      <c r="E25" s="31">
        <v>150430</v>
      </c>
      <c r="F25" s="31">
        <v>193250</v>
      </c>
      <c r="G25" s="32"/>
      <c r="H25" s="1" t="s">
        <v>55</v>
      </c>
    </row>
    <row r="26" spans="1:8" ht="24.95" customHeight="1" x14ac:dyDescent="0.3">
      <c r="A26" s="74"/>
      <c r="B26" s="10" t="s">
        <v>28</v>
      </c>
      <c r="C26" s="31">
        <v>0</v>
      </c>
      <c r="D26" s="31">
        <v>0</v>
      </c>
      <c r="E26" s="31">
        <v>0</v>
      </c>
      <c r="F26" s="31" t="s">
        <v>13</v>
      </c>
      <c r="G26" s="32"/>
    </row>
    <row r="27" spans="1:8" ht="24.95" customHeight="1" x14ac:dyDescent="0.3">
      <c r="A27" s="74"/>
      <c r="B27" s="10" t="s">
        <v>29</v>
      </c>
      <c r="C27" s="31">
        <v>0</v>
      </c>
      <c r="D27" s="31">
        <v>190000</v>
      </c>
      <c r="E27" s="31">
        <v>0</v>
      </c>
      <c r="F27" s="31" t="s">
        <v>13</v>
      </c>
      <c r="G27" s="32"/>
    </row>
    <row r="28" spans="1:8" ht="24.95" customHeight="1" thickBot="1" x14ac:dyDescent="0.35">
      <c r="A28" s="75"/>
      <c r="B28" s="23" t="s">
        <v>30</v>
      </c>
      <c r="C28" s="39">
        <v>0</v>
      </c>
      <c r="D28" s="39">
        <v>72060</v>
      </c>
      <c r="E28" s="39">
        <v>0</v>
      </c>
      <c r="F28" s="39" t="s">
        <v>13</v>
      </c>
      <c r="G28" s="40"/>
    </row>
    <row r="29" spans="1:8" ht="24.95" customHeight="1" thickBot="1" x14ac:dyDescent="0.35">
      <c r="A29" s="76" t="s">
        <v>31</v>
      </c>
      <c r="B29" s="77"/>
      <c r="C29" s="43">
        <f t="shared" ref="C29:E29" si="1">SUM(C11:C28)</f>
        <v>11339236</v>
      </c>
      <c r="D29" s="43">
        <f t="shared" si="1"/>
        <v>14305863</v>
      </c>
      <c r="E29" s="43">
        <f t="shared" si="1"/>
        <v>5334526</v>
      </c>
      <c r="F29" s="43">
        <f>SUM(F11:F28)</f>
        <v>1200110</v>
      </c>
      <c r="G29" s="44"/>
      <c r="H29" s="52">
        <f>SUM(C29:G29)</f>
        <v>32179735</v>
      </c>
    </row>
    <row r="30" spans="1:8" ht="24.95" customHeight="1" thickBot="1" x14ac:dyDescent="0.35">
      <c r="A30" s="78" t="s">
        <v>49</v>
      </c>
      <c r="B30" s="79"/>
      <c r="C30" s="41">
        <f t="shared" ref="C30:E30" si="2">C8-C29</f>
        <v>76904210</v>
      </c>
      <c r="D30" s="41">
        <f t="shared" si="2"/>
        <v>121804736</v>
      </c>
      <c r="E30" s="41">
        <f t="shared" si="2"/>
        <v>10009269</v>
      </c>
      <c r="F30" s="41">
        <f>F8-F29</f>
        <v>4349939</v>
      </c>
      <c r="G30" s="42"/>
    </row>
    <row r="31" spans="1:8" ht="24.95" customHeight="1" x14ac:dyDescent="0.3">
      <c r="A31" s="2"/>
      <c r="B31"/>
      <c r="C31"/>
      <c r="D31"/>
      <c r="E31"/>
      <c r="F31"/>
      <c r="G31"/>
    </row>
    <row r="32" spans="1:8" ht="24.95" customHeight="1" x14ac:dyDescent="0.3"/>
    <row r="33" spans="1:7" ht="24.95" customHeight="1" x14ac:dyDescent="0.3">
      <c r="A33" s="45" t="s">
        <v>42</v>
      </c>
      <c r="B33"/>
      <c r="C33"/>
      <c r="D33"/>
      <c r="E33"/>
      <c r="F33"/>
      <c r="G33"/>
    </row>
    <row r="34" spans="1:7" ht="24.95" customHeight="1" thickBot="1" x14ac:dyDescent="0.35">
      <c r="A34" s="7" t="s">
        <v>41</v>
      </c>
      <c r="G34" s="8" t="s">
        <v>39</v>
      </c>
    </row>
    <row r="35" spans="1:7" ht="24.95" customHeight="1" x14ac:dyDescent="0.3">
      <c r="A35" s="65" t="s">
        <v>0</v>
      </c>
      <c r="B35" s="59" t="s">
        <v>1</v>
      </c>
      <c r="C35" s="59" t="s">
        <v>2</v>
      </c>
      <c r="D35" s="59"/>
      <c r="E35" s="59"/>
      <c r="F35" s="59"/>
      <c r="G35" s="60" t="s">
        <v>3</v>
      </c>
    </row>
    <row r="36" spans="1:7" ht="24.95" customHeight="1" x14ac:dyDescent="0.3">
      <c r="A36" s="66"/>
      <c r="B36" s="68"/>
      <c r="C36" s="9" t="s">
        <v>5</v>
      </c>
      <c r="D36" s="9" t="s">
        <v>4</v>
      </c>
      <c r="E36" s="9" t="s">
        <v>6</v>
      </c>
      <c r="F36" s="9" t="s">
        <v>7</v>
      </c>
      <c r="G36" s="61"/>
    </row>
    <row r="37" spans="1:7" ht="24.95" customHeight="1" thickBot="1" x14ac:dyDescent="0.35">
      <c r="A37" s="67"/>
      <c r="B37" s="69"/>
      <c r="C37" s="16" t="s">
        <v>46</v>
      </c>
      <c r="D37" s="16" t="s">
        <v>46</v>
      </c>
      <c r="E37" s="16" t="s">
        <v>47</v>
      </c>
      <c r="F37" s="16" t="s">
        <v>48</v>
      </c>
      <c r="G37" s="62"/>
    </row>
    <row r="38" spans="1:7" ht="24.95" customHeight="1" thickTop="1" x14ac:dyDescent="0.3">
      <c r="A38" s="63" t="s">
        <v>8</v>
      </c>
      <c r="B38" s="13" t="s">
        <v>36</v>
      </c>
      <c r="C38" s="14">
        <f>'1월'!C59</f>
        <v>32145860</v>
      </c>
      <c r="D38" s="14">
        <f>'1월'!D59</f>
        <v>53400000</v>
      </c>
      <c r="E38" s="14">
        <f>'1월'!E59</f>
        <v>20036640</v>
      </c>
      <c r="F38" s="14">
        <f>'1월'!F59</f>
        <v>58740000</v>
      </c>
      <c r="G38" s="15" t="s">
        <v>32</v>
      </c>
    </row>
    <row r="39" spans="1:7" ht="24.95" customHeight="1" thickBot="1" x14ac:dyDescent="0.35">
      <c r="A39" s="64"/>
      <c r="B39" s="17" t="s">
        <v>33</v>
      </c>
      <c r="C39" s="18">
        <v>0</v>
      </c>
      <c r="D39" s="18">
        <v>0</v>
      </c>
      <c r="E39" s="18">
        <v>0</v>
      </c>
      <c r="F39" s="18">
        <v>0</v>
      </c>
      <c r="G39" s="19"/>
    </row>
    <row r="40" spans="1:7" ht="24.95" customHeight="1" x14ac:dyDescent="0.3">
      <c r="A40" s="73" t="s">
        <v>11</v>
      </c>
      <c r="B40" s="20" t="s">
        <v>12</v>
      </c>
      <c r="C40" s="21">
        <v>0</v>
      </c>
      <c r="D40" s="21">
        <v>0</v>
      </c>
      <c r="E40" s="21">
        <v>0</v>
      </c>
      <c r="F40" s="21">
        <v>6027020</v>
      </c>
      <c r="G40" s="22"/>
    </row>
    <row r="41" spans="1:7" ht="24.95" customHeight="1" x14ac:dyDescent="0.3">
      <c r="A41" s="74"/>
      <c r="B41" s="10" t="s">
        <v>14</v>
      </c>
      <c r="C41" s="11">
        <v>0</v>
      </c>
      <c r="D41" s="11">
        <v>0</v>
      </c>
      <c r="E41" s="11">
        <v>0</v>
      </c>
      <c r="F41" s="11">
        <v>67040</v>
      </c>
      <c r="G41" s="12"/>
    </row>
    <row r="42" spans="1:7" ht="24.95" customHeight="1" x14ac:dyDescent="0.3">
      <c r="A42" s="74"/>
      <c r="B42" s="10" t="s">
        <v>15</v>
      </c>
      <c r="C42" s="11">
        <v>0</v>
      </c>
      <c r="D42" s="11">
        <v>0</v>
      </c>
      <c r="E42" s="11">
        <v>0</v>
      </c>
      <c r="F42" s="11">
        <v>65580</v>
      </c>
      <c r="G42" s="12"/>
    </row>
    <row r="43" spans="1:7" ht="24.95" customHeight="1" x14ac:dyDescent="0.3">
      <c r="A43" s="74"/>
      <c r="B43" s="10" t="s">
        <v>16</v>
      </c>
      <c r="C43" s="11">
        <v>6669400</v>
      </c>
      <c r="D43" s="11">
        <v>15551230</v>
      </c>
      <c r="E43" s="11">
        <v>3867550</v>
      </c>
      <c r="F43" s="11" t="s">
        <v>13</v>
      </c>
      <c r="G43" s="12"/>
    </row>
    <row r="44" spans="1:7" ht="24.95" customHeight="1" x14ac:dyDescent="0.3">
      <c r="A44" s="74"/>
      <c r="B44" s="10" t="s">
        <v>17</v>
      </c>
      <c r="C44" s="11">
        <v>0</v>
      </c>
      <c r="D44" s="11">
        <v>0</v>
      </c>
      <c r="E44" s="11">
        <v>0</v>
      </c>
      <c r="F44" s="11" t="s">
        <v>13</v>
      </c>
      <c r="G44" s="12"/>
    </row>
    <row r="45" spans="1:7" ht="24.95" customHeight="1" x14ac:dyDescent="0.3">
      <c r="A45" s="74"/>
      <c r="B45" s="10" t="s">
        <v>18</v>
      </c>
      <c r="C45" s="11">
        <v>0</v>
      </c>
      <c r="D45" s="11">
        <v>0</v>
      </c>
      <c r="E45" s="11">
        <v>6943000</v>
      </c>
      <c r="F45" s="11" t="s">
        <v>13</v>
      </c>
      <c r="G45" s="12"/>
    </row>
    <row r="46" spans="1:7" ht="24.95" customHeight="1" x14ac:dyDescent="0.3">
      <c r="A46" s="74"/>
      <c r="B46" s="10" t="s">
        <v>19</v>
      </c>
      <c r="C46" s="11">
        <v>0</v>
      </c>
      <c r="D46" s="11">
        <v>0</v>
      </c>
      <c r="E46" s="11">
        <v>0</v>
      </c>
      <c r="F46" s="11" t="s">
        <v>13</v>
      </c>
      <c r="G46" s="12"/>
    </row>
    <row r="47" spans="1:7" ht="24.95" customHeight="1" x14ac:dyDescent="0.3">
      <c r="A47" s="74"/>
      <c r="B47" s="10" t="s">
        <v>20</v>
      </c>
      <c r="C47" s="11">
        <v>0</v>
      </c>
      <c r="D47" s="11">
        <v>0</v>
      </c>
      <c r="E47" s="11">
        <v>0</v>
      </c>
      <c r="F47" s="11" t="s">
        <v>13</v>
      </c>
      <c r="G47" s="12"/>
    </row>
    <row r="48" spans="1:7" ht="24.95" customHeight="1" x14ac:dyDescent="0.3">
      <c r="A48" s="74"/>
      <c r="B48" s="10" t="s">
        <v>21</v>
      </c>
      <c r="C48" s="11">
        <v>0</v>
      </c>
      <c r="D48" s="11">
        <v>0</v>
      </c>
      <c r="E48" s="11">
        <v>0</v>
      </c>
      <c r="F48" s="11" t="s">
        <v>13</v>
      </c>
      <c r="G48" s="12"/>
    </row>
    <row r="49" spans="1:8" ht="24.95" customHeight="1" x14ac:dyDescent="0.3">
      <c r="A49" s="74"/>
      <c r="B49" s="10" t="s">
        <v>22</v>
      </c>
      <c r="C49" s="11">
        <v>1881000</v>
      </c>
      <c r="D49" s="11">
        <v>0</v>
      </c>
      <c r="E49" s="11">
        <v>103600</v>
      </c>
      <c r="F49" s="11">
        <v>108900</v>
      </c>
      <c r="G49" s="12"/>
    </row>
    <row r="50" spans="1:8" ht="24.95" customHeight="1" x14ac:dyDescent="0.3">
      <c r="A50" s="74"/>
      <c r="B50" s="10" t="s">
        <v>23</v>
      </c>
      <c r="C50" s="11">
        <v>0</v>
      </c>
      <c r="D50" s="11">
        <v>0</v>
      </c>
      <c r="E50" s="11">
        <v>0</v>
      </c>
      <c r="F50" s="11">
        <v>0</v>
      </c>
      <c r="G50" s="12"/>
    </row>
    <row r="51" spans="1:8" ht="24.95" customHeight="1" x14ac:dyDescent="0.3">
      <c r="A51" s="74"/>
      <c r="B51" s="10" t="s">
        <v>24</v>
      </c>
      <c r="C51" s="11">
        <v>0</v>
      </c>
      <c r="D51" s="11">
        <v>0</v>
      </c>
      <c r="E51" s="11">
        <v>0</v>
      </c>
      <c r="F51" s="11">
        <v>0</v>
      </c>
      <c r="G51" s="12"/>
    </row>
    <row r="52" spans="1:8" ht="24.95" customHeight="1" x14ac:dyDescent="0.3">
      <c r="A52" s="74"/>
      <c r="B52" s="10" t="s">
        <v>25</v>
      </c>
      <c r="C52" s="11">
        <v>0</v>
      </c>
      <c r="D52" s="11">
        <v>0</v>
      </c>
      <c r="E52" s="11">
        <v>0</v>
      </c>
      <c r="F52" s="11">
        <v>0</v>
      </c>
      <c r="G52" s="12"/>
    </row>
    <row r="53" spans="1:8" ht="24.95" customHeight="1" x14ac:dyDescent="0.3">
      <c r="A53" s="74"/>
      <c r="B53" s="10" t="s">
        <v>26</v>
      </c>
      <c r="C53" s="11">
        <v>658000</v>
      </c>
      <c r="D53" s="11">
        <v>0</v>
      </c>
      <c r="E53" s="11">
        <v>0</v>
      </c>
      <c r="F53" s="11">
        <v>0</v>
      </c>
      <c r="G53" s="12"/>
    </row>
    <row r="54" spans="1:8" ht="24.95" customHeight="1" x14ac:dyDescent="0.3">
      <c r="A54" s="74"/>
      <c r="B54" s="10" t="s">
        <v>27</v>
      </c>
      <c r="C54" s="11"/>
      <c r="D54" s="11">
        <v>0</v>
      </c>
      <c r="E54" s="11">
        <v>0</v>
      </c>
      <c r="F54" s="11">
        <v>0</v>
      </c>
      <c r="G54" s="12"/>
    </row>
    <row r="55" spans="1:8" ht="24.95" customHeight="1" x14ac:dyDescent="0.3">
      <c r="A55" s="74"/>
      <c r="B55" s="10" t="s">
        <v>28</v>
      </c>
      <c r="C55" s="11"/>
      <c r="D55" s="11">
        <v>0</v>
      </c>
      <c r="E55" s="11">
        <v>0</v>
      </c>
      <c r="F55" s="11">
        <v>0</v>
      </c>
      <c r="G55" s="12"/>
    </row>
    <row r="56" spans="1:8" ht="24.95" customHeight="1" x14ac:dyDescent="0.3">
      <c r="A56" s="74"/>
      <c r="B56" s="10" t="s">
        <v>29</v>
      </c>
      <c r="C56" s="11"/>
      <c r="D56" s="11">
        <v>0</v>
      </c>
      <c r="E56" s="11">
        <v>0</v>
      </c>
      <c r="F56" s="11">
        <v>0</v>
      </c>
      <c r="G56" s="12"/>
    </row>
    <row r="57" spans="1:8" ht="24.95" customHeight="1" thickBot="1" x14ac:dyDescent="0.35">
      <c r="A57" s="75"/>
      <c r="B57" s="23" t="s">
        <v>30</v>
      </c>
      <c r="C57" s="24"/>
      <c r="D57" s="24">
        <v>0</v>
      </c>
      <c r="E57" s="24">
        <v>0</v>
      </c>
      <c r="F57" s="24">
        <v>0</v>
      </c>
      <c r="G57" s="25"/>
    </row>
    <row r="58" spans="1:8" ht="24.95" customHeight="1" thickBot="1" x14ac:dyDescent="0.35">
      <c r="A58" s="76" t="s">
        <v>35</v>
      </c>
      <c r="B58" s="77"/>
      <c r="C58" s="28">
        <f>SUM(C40:C57)</f>
        <v>9208400</v>
      </c>
      <c r="D58" s="28">
        <f t="shared" ref="D58:F58" si="3">SUM(D40:D57)</f>
        <v>15551230</v>
      </c>
      <c r="E58" s="28">
        <f t="shared" si="3"/>
        <v>10914150</v>
      </c>
      <c r="F58" s="28">
        <f t="shared" si="3"/>
        <v>6268540</v>
      </c>
      <c r="G58" s="29"/>
      <c r="H58" s="51">
        <f>SUM(C58:F58)</f>
        <v>41942320</v>
      </c>
    </row>
    <row r="59" spans="1:8" ht="24.95" customHeight="1" thickBot="1" x14ac:dyDescent="0.35">
      <c r="A59" s="78" t="s">
        <v>53</v>
      </c>
      <c r="B59" s="79"/>
      <c r="C59" s="26">
        <f>C38-C58</f>
        <v>22937460</v>
      </c>
      <c r="D59" s="26">
        <f t="shared" ref="D59:F59" si="4">D38-D58</f>
        <v>37848770</v>
      </c>
      <c r="E59" s="26">
        <f t="shared" si="4"/>
        <v>9122490</v>
      </c>
      <c r="F59" s="26">
        <f t="shared" si="4"/>
        <v>52471460</v>
      </c>
      <c r="G59" s="27"/>
      <c r="H59" s="51">
        <f>SUM(H29:H58)</f>
        <v>74122055</v>
      </c>
    </row>
  </sheetData>
  <mergeCells count="15">
    <mergeCell ref="A5:A7"/>
    <mergeCell ref="B5:B7"/>
    <mergeCell ref="G5:G7"/>
    <mergeCell ref="A59:B59"/>
    <mergeCell ref="C35:F35"/>
    <mergeCell ref="G35:G37"/>
    <mergeCell ref="A38:A39"/>
    <mergeCell ref="A29:B29"/>
    <mergeCell ref="A35:A37"/>
    <mergeCell ref="B35:B37"/>
    <mergeCell ref="A8:A10"/>
    <mergeCell ref="A11:A28"/>
    <mergeCell ref="A30:B30"/>
    <mergeCell ref="A40:A57"/>
    <mergeCell ref="A58:B58"/>
  </mergeCells>
  <phoneticPr fontId="8" type="noConversion"/>
  <printOptions horizontalCentered="1"/>
  <pageMargins left="0.11811023622047245" right="0.11811023622047245" top="0.74803149606299213" bottom="0.74803149606299213" header="0.31496062992125984" footer="0.31496062992125984"/>
  <pageSetup paperSize="9" scale="95" orientation="portrait" r:id="rId1"/>
  <ignoredErrors>
    <ignoredError sqref="C58:F58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9"/>
  <sheetViews>
    <sheetView topLeftCell="A40" zoomScaleNormal="100" workbookViewId="0">
      <selection activeCell="C59" sqref="C59"/>
    </sheetView>
  </sheetViews>
  <sheetFormatPr defaultRowHeight="15.75" x14ac:dyDescent="0.3"/>
  <cols>
    <col min="1" max="1" width="9" style="1"/>
    <col min="2" max="6" width="15.125" style="1" customWidth="1"/>
    <col min="7" max="7" width="10.125" style="1" customWidth="1"/>
    <col min="8" max="8" width="18.375" style="1" customWidth="1"/>
    <col min="9" max="9" width="17.375" style="1" customWidth="1"/>
    <col min="10" max="16384" width="9" style="1"/>
  </cols>
  <sheetData>
    <row r="1" spans="1:8" ht="45.75" customHeight="1" x14ac:dyDescent="0.3">
      <c r="A1" s="3" t="s">
        <v>37</v>
      </c>
      <c r="B1" s="3"/>
      <c r="C1" s="3"/>
      <c r="D1" s="3"/>
      <c r="E1" s="3"/>
      <c r="F1" s="3"/>
      <c r="G1" s="3"/>
    </row>
    <row r="2" spans="1:8" ht="16.5" x14ac:dyDescent="0.3">
      <c r="A2" s="4" t="s">
        <v>59</v>
      </c>
      <c r="B2" s="5"/>
      <c r="C2" s="6"/>
      <c r="D2" s="4"/>
      <c r="E2" s="4"/>
      <c r="F2" s="5"/>
      <c r="G2" s="5"/>
    </row>
    <row r="3" spans="1:8" ht="24.95" customHeight="1" x14ac:dyDescent="0.3">
      <c r="A3" s="45" t="s">
        <v>42</v>
      </c>
      <c r="B3"/>
      <c r="C3"/>
      <c r="D3"/>
      <c r="E3"/>
      <c r="F3"/>
      <c r="G3"/>
    </row>
    <row r="4" spans="1:8" ht="24.95" customHeight="1" thickBot="1" x14ac:dyDescent="0.35">
      <c r="A4" s="7" t="s">
        <v>38</v>
      </c>
      <c r="G4" s="8" t="s">
        <v>39</v>
      </c>
    </row>
    <row r="5" spans="1:8" ht="24.95" customHeight="1" x14ac:dyDescent="0.3">
      <c r="A5" s="65" t="s">
        <v>0</v>
      </c>
      <c r="B5" s="59" t="s">
        <v>1</v>
      </c>
      <c r="C5" s="56" t="s">
        <v>5</v>
      </c>
      <c r="D5" s="56" t="s">
        <v>4</v>
      </c>
      <c r="E5" s="56" t="s">
        <v>6</v>
      </c>
      <c r="F5" s="56" t="s">
        <v>7</v>
      </c>
      <c r="G5" s="60" t="s">
        <v>3</v>
      </c>
    </row>
    <row r="6" spans="1:8" ht="24.95" customHeight="1" x14ac:dyDescent="0.3">
      <c r="A6" s="66"/>
      <c r="B6" s="68"/>
      <c r="C6" s="57" t="s">
        <v>44</v>
      </c>
      <c r="D6" s="57" t="s">
        <v>50</v>
      </c>
      <c r="E6" s="57" t="s">
        <v>51</v>
      </c>
      <c r="F6" s="57" t="s">
        <v>52</v>
      </c>
      <c r="G6" s="61"/>
    </row>
    <row r="7" spans="1:8" ht="24.95" customHeight="1" thickBot="1" x14ac:dyDescent="0.35">
      <c r="A7" s="67"/>
      <c r="B7" s="69"/>
      <c r="C7" s="58" t="s">
        <v>45</v>
      </c>
      <c r="D7" s="58" t="s">
        <v>46</v>
      </c>
      <c r="E7" s="58" t="s">
        <v>47</v>
      </c>
      <c r="F7" s="58" t="s">
        <v>48</v>
      </c>
      <c r="G7" s="62"/>
    </row>
    <row r="8" spans="1:8" ht="24.95" customHeight="1" thickTop="1" x14ac:dyDescent="0.3">
      <c r="A8" s="70" t="s">
        <v>8</v>
      </c>
      <c r="B8" s="33" t="s">
        <v>9</v>
      </c>
      <c r="C8" s="46">
        <f t="shared" ref="C8:E8" si="0">C9+C10</f>
        <v>81993304</v>
      </c>
      <c r="D8" s="46">
        <f t="shared" si="0"/>
        <v>134699734</v>
      </c>
      <c r="E8" s="46">
        <f t="shared" si="0"/>
        <v>19669462</v>
      </c>
      <c r="F8" s="46">
        <f>F9+F10</f>
        <v>4832509</v>
      </c>
      <c r="G8" s="34"/>
      <c r="H8" s="51"/>
    </row>
    <row r="9" spans="1:8" ht="24.95" customHeight="1" x14ac:dyDescent="0.3">
      <c r="A9" s="71"/>
      <c r="B9" s="30" t="s">
        <v>40</v>
      </c>
      <c r="C9" s="47">
        <v>75146304</v>
      </c>
      <c r="D9" s="47">
        <v>112956734</v>
      </c>
      <c r="E9" s="47">
        <v>14716912</v>
      </c>
      <c r="F9" s="47">
        <v>748635</v>
      </c>
      <c r="G9" s="49" t="s">
        <v>32</v>
      </c>
    </row>
    <row r="10" spans="1:8" ht="24.95" customHeight="1" thickBot="1" x14ac:dyDescent="0.35">
      <c r="A10" s="72"/>
      <c r="B10" s="35" t="s">
        <v>10</v>
      </c>
      <c r="C10" s="48">
        <v>6847000</v>
      </c>
      <c r="D10" s="48">
        <v>21743000</v>
      </c>
      <c r="E10" s="48">
        <v>4952550</v>
      </c>
      <c r="F10" s="48">
        <v>4083874</v>
      </c>
      <c r="G10" s="36"/>
      <c r="H10" s="51">
        <f>SUM(C10:F10)</f>
        <v>37626424</v>
      </c>
    </row>
    <row r="11" spans="1:8" ht="24.95" customHeight="1" x14ac:dyDescent="0.3">
      <c r="A11" s="73" t="s">
        <v>11</v>
      </c>
      <c r="B11" s="20" t="s">
        <v>12</v>
      </c>
      <c r="C11" s="37">
        <v>11890250</v>
      </c>
      <c r="D11" s="37">
        <v>10635000</v>
      </c>
      <c r="E11" s="37">
        <v>4713800</v>
      </c>
      <c r="F11" s="37">
        <v>0</v>
      </c>
      <c r="G11" s="38"/>
    </row>
    <row r="12" spans="1:8" ht="24.95" customHeight="1" x14ac:dyDescent="0.3">
      <c r="A12" s="74"/>
      <c r="B12" s="10" t="s">
        <v>14</v>
      </c>
      <c r="C12" s="31">
        <v>76200</v>
      </c>
      <c r="D12" s="31">
        <v>115840</v>
      </c>
      <c r="E12" s="31">
        <v>47170</v>
      </c>
      <c r="F12" s="31" t="s">
        <v>13</v>
      </c>
      <c r="G12" s="32"/>
    </row>
    <row r="13" spans="1:8" ht="24.95" customHeight="1" x14ac:dyDescent="0.3">
      <c r="A13" s="74"/>
      <c r="B13" s="10" t="s">
        <v>15</v>
      </c>
      <c r="C13" s="31">
        <v>72090</v>
      </c>
      <c r="D13" s="31">
        <v>101930</v>
      </c>
      <c r="E13" s="31">
        <v>47250</v>
      </c>
      <c r="F13" s="31" t="s">
        <v>13</v>
      </c>
      <c r="G13" s="32"/>
    </row>
    <row r="14" spans="1:8" ht="24.95" customHeight="1" x14ac:dyDescent="0.3">
      <c r="A14" s="74"/>
      <c r="B14" s="10" t="s">
        <v>16</v>
      </c>
      <c r="C14" s="31">
        <v>69760</v>
      </c>
      <c r="D14" s="31">
        <v>427000</v>
      </c>
      <c r="E14" s="31">
        <v>3701700</v>
      </c>
      <c r="F14" s="31" t="s">
        <v>13</v>
      </c>
      <c r="G14" s="32"/>
    </row>
    <row r="15" spans="1:8" ht="24.95" customHeight="1" x14ac:dyDescent="0.3">
      <c r="A15" s="74"/>
      <c r="B15" s="10" t="s">
        <v>17</v>
      </c>
      <c r="C15" s="31">
        <v>0</v>
      </c>
      <c r="D15" s="31">
        <v>0</v>
      </c>
      <c r="E15" s="31">
        <v>0</v>
      </c>
      <c r="F15" s="31" t="s">
        <v>13</v>
      </c>
      <c r="G15" s="32"/>
    </row>
    <row r="16" spans="1:8" ht="24.95" customHeight="1" x14ac:dyDescent="0.3">
      <c r="A16" s="74"/>
      <c r="B16" s="10" t="s">
        <v>18</v>
      </c>
      <c r="C16" s="31">
        <v>0</v>
      </c>
      <c r="D16" s="31">
        <v>0</v>
      </c>
      <c r="E16" s="31">
        <v>0</v>
      </c>
      <c r="F16" s="31" t="s">
        <v>13</v>
      </c>
      <c r="G16" s="32"/>
    </row>
    <row r="17" spans="1:8" ht="24.95" customHeight="1" x14ac:dyDescent="0.3">
      <c r="A17" s="74"/>
      <c r="B17" s="10" t="s">
        <v>19</v>
      </c>
      <c r="C17" s="31">
        <v>0</v>
      </c>
      <c r="D17" s="31">
        <v>0</v>
      </c>
      <c r="E17" s="31">
        <v>0</v>
      </c>
      <c r="F17" s="31" t="s">
        <v>13</v>
      </c>
      <c r="G17" s="32"/>
    </row>
    <row r="18" spans="1:8" ht="24.95" customHeight="1" x14ac:dyDescent="0.3">
      <c r="A18" s="74"/>
      <c r="B18" s="10" t="s">
        <v>20</v>
      </c>
      <c r="C18" s="31">
        <v>0</v>
      </c>
      <c r="D18" s="31">
        <v>0</v>
      </c>
      <c r="E18" s="31">
        <v>0</v>
      </c>
      <c r="F18" s="31" t="s">
        <v>13</v>
      </c>
      <c r="G18" s="32"/>
    </row>
    <row r="19" spans="1:8" ht="24.95" customHeight="1" x14ac:dyDescent="0.3">
      <c r="A19" s="74"/>
      <c r="B19" s="10" t="s">
        <v>21</v>
      </c>
      <c r="C19" s="31">
        <v>0</v>
      </c>
      <c r="D19" s="31">
        <v>0</v>
      </c>
      <c r="E19" s="31">
        <v>0</v>
      </c>
      <c r="F19" s="31" t="s">
        <v>13</v>
      </c>
      <c r="G19" s="32"/>
    </row>
    <row r="20" spans="1:8" ht="24.95" customHeight="1" x14ac:dyDescent="0.3">
      <c r="A20" s="74"/>
      <c r="B20" s="10" t="s">
        <v>22</v>
      </c>
      <c r="C20" s="31">
        <v>628658</v>
      </c>
      <c r="D20" s="31">
        <v>2203245</v>
      </c>
      <c r="E20" s="31">
        <v>1771547</v>
      </c>
      <c r="F20" s="31">
        <v>162800</v>
      </c>
      <c r="G20" s="32"/>
    </row>
    <row r="21" spans="1:8" ht="24.95" customHeight="1" x14ac:dyDescent="0.3">
      <c r="A21" s="74"/>
      <c r="B21" s="10" t="s">
        <v>23</v>
      </c>
      <c r="C21" s="31">
        <v>0</v>
      </c>
      <c r="D21" s="31">
        <v>0</v>
      </c>
      <c r="E21" s="31">
        <v>0</v>
      </c>
      <c r="F21" s="31" t="s">
        <v>13</v>
      </c>
      <c r="G21" s="32"/>
    </row>
    <row r="22" spans="1:8" ht="24.95" customHeight="1" x14ac:dyDescent="0.3">
      <c r="A22" s="74"/>
      <c r="B22" s="10" t="s">
        <v>24</v>
      </c>
      <c r="C22" s="31">
        <v>30000</v>
      </c>
      <c r="D22" s="31">
        <v>0</v>
      </c>
      <c r="E22" s="31">
        <v>0</v>
      </c>
      <c r="F22" s="31">
        <v>0</v>
      </c>
      <c r="G22" s="32"/>
    </row>
    <row r="23" spans="1:8" ht="24.95" customHeight="1" x14ac:dyDescent="0.3">
      <c r="A23" s="74"/>
      <c r="B23" s="10" t="s">
        <v>25</v>
      </c>
      <c r="C23" s="31">
        <v>0</v>
      </c>
      <c r="D23" s="31">
        <v>8340450</v>
      </c>
      <c r="E23" s="31">
        <v>0</v>
      </c>
      <c r="F23" s="31">
        <v>991800</v>
      </c>
      <c r="G23" s="32"/>
    </row>
    <row r="24" spans="1:8" ht="24.95" customHeight="1" x14ac:dyDescent="0.3">
      <c r="A24" s="74"/>
      <c r="B24" s="10" t="s">
        <v>26</v>
      </c>
      <c r="C24" s="31">
        <v>0</v>
      </c>
      <c r="D24" s="31">
        <v>0</v>
      </c>
      <c r="E24" s="31">
        <v>0</v>
      </c>
      <c r="F24" s="31">
        <v>0</v>
      </c>
      <c r="G24" s="32"/>
    </row>
    <row r="25" spans="1:8" ht="24.95" customHeight="1" x14ac:dyDescent="0.3">
      <c r="A25" s="74"/>
      <c r="B25" s="10" t="s">
        <v>27</v>
      </c>
      <c r="C25" s="31">
        <v>506800</v>
      </c>
      <c r="D25" s="31">
        <v>534710</v>
      </c>
      <c r="E25" s="31">
        <v>234900</v>
      </c>
      <c r="F25" s="31">
        <v>156260</v>
      </c>
      <c r="G25" s="32"/>
      <c r="H25" s="1" t="s">
        <v>56</v>
      </c>
    </row>
    <row r="26" spans="1:8" ht="24.95" customHeight="1" x14ac:dyDescent="0.3">
      <c r="A26" s="74"/>
      <c r="B26" s="10" t="s">
        <v>28</v>
      </c>
      <c r="C26" s="31">
        <v>0</v>
      </c>
      <c r="D26" s="31">
        <v>135500</v>
      </c>
      <c r="E26" s="31">
        <v>269800</v>
      </c>
      <c r="F26" s="31">
        <v>0</v>
      </c>
      <c r="G26" s="32"/>
      <c r="H26" s="1" t="s">
        <v>57</v>
      </c>
    </row>
    <row r="27" spans="1:8" ht="24.95" customHeight="1" x14ac:dyDescent="0.3">
      <c r="A27" s="74"/>
      <c r="B27" s="10" t="s">
        <v>29</v>
      </c>
      <c r="C27" s="31">
        <v>0</v>
      </c>
      <c r="D27" s="31">
        <v>30000</v>
      </c>
      <c r="E27" s="31">
        <v>0</v>
      </c>
      <c r="F27" s="31" t="s">
        <v>13</v>
      </c>
      <c r="G27" s="32"/>
    </row>
    <row r="28" spans="1:8" ht="24.95" customHeight="1" thickBot="1" x14ac:dyDescent="0.35">
      <c r="A28" s="75"/>
      <c r="B28" s="23" t="s">
        <v>30</v>
      </c>
      <c r="C28" s="39">
        <v>0</v>
      </c>
      <c r="D28" s="39">
        <v>71960</v>
      </c>
      <c r="E28" s="39">
        <v>0</v>
      </c>
      <c r="F28" s="39" t="s">
        <v>13</v>
      </c>
      <c r="G28" s="40"/>
    </row>
    <row r="29" spans="1:8" ht="24.95" customHeight="1" thickBot="1" x14ac:dyDescent="0.35">
      <c r="A29" s="76" t="s">
        <v>31</v>
      </c>
      <c r="B29" s="77"/>
      <c r="C29" s="43">
        <f>SUM(C11:C28)</f>
        <v>13273758</v>
      </c>
      <c r="D29" s="43">
        <f t="shared" ref="D29:F29" si="1">SUM(D11:D28)</f>
        <v>22595635</v>
      </c>
      <c r="E29" s="43">
        <f t="shared" si="1"/>
        <v>10786167</v>
      </c>
      <c r="F29" s="43">
        <f t="shared" si="1"/>
        <v>1310860</v>
      </c>
      <c r="G29" s="44"/>
      <c r="H29" s="52">
        <f>SUM(C29:G29)</f>
        <v>47966420</v>
      </c>
    </row>
    <row r="30" spans="1:8" ht="24.95" customHeight="1" thickBot="1" x14ac:dyDescent="0.35">
      <c r="A30" s="78" t="s">
        <v>49</v>
      </c>
      <c r="B30" s="79"/>
      <c r="C30" s="41">
        <f t="shared" ref="C30:E30" si="2">C8-C29</f>
        <v>68719546</v>
      </c>
      <c r="D30" s="41">
        <f t="shared" si="2"/>
        <v>112104099</v>
      </c>
      <c r="E30" s="41">
        <f t="shared" si="2"/>
        <v>8883295</v>
      </c>
      <c r="F30" s="41">
        <f>F8-F29</f>
        <v>3521649</v>
      </c>
      <c r="G30" s="42"/>
    </row>
    <row r="31" spans="1:8" ht="24.95" customHeight="1" x14ac:dyDescent="0.3">
      <c r="A31" s="2"/>
      <c r="B31"/>
      <c r="C31"/>
      <c r="D31"/>
      <c r="E31"/>
      <c r="F31"/>
      <c r="G31"/>
    </row>
    <row r="32" spans="1:8" ht="24.95" customHeight="1" x14ac:dyDescent="0.3"/>
    <row r="33" spans="1:12" ht="24.95" customHeight="1" x14ac:dyDescent="0.3">
      <c r="A33" s="45" t="s">
        <v>42</v>
      </c>
      <c r="B33"/>
      <c r="C33"/>
      <c r="D33"/>
      <c r="E33"/>
      <c r="F33"/>
      <c r="G33"/>
    </row>
    <row r="34" spans="1:12" ht="24.95" customHeight="1" thickBot="1" x14ac:dyDescent="0.35">
      <c r="A34" s="7" t="s">
        <v>41</v>
      </c>
      <c r="G34" s="8" t="s">
        <v>39</v>
      </c>
    </row>
    <row r="35" spans="1:12" ht="24.95" customHeight="1" x14ac:dyDescent="0.3">
      <c r="A35" s="65" t="s">
        <v>0</v>
      </c>
      <c r="B35" s="59" t="s">
        <v>1</v>
      </c>
      <c r="C35" s="59" t="s">
        <v>2</v>
      </c>
      <c r="D35" s="59"/>
      <c r="E35" s="59"/>
      <c r="F35" s="59"/>
      <c r="G35" s="60" t="s">
        <v>3</v>
      </c>
    </row>
    <row r="36" spans="1:12" ht="24.95" customHeight="1" x14ac:dyDescent="0.3">
      <c r="A36" s="66"/>
      <c r="B36" s="68"/>
      <c r="C36" s="57" t="s">
        <v>5</v>
      </c>
      <c r="D36" s="57" t="s">
        <v>4</v>
      </c>
      <c r="E36" s="57" t="s">
        <v>6</v>
      </c>
      <c r="F36" s="57" t="s">
        <v>7</v>
      </c>
      <c r="G36" s="61"/>
    </row>
    <row r="37" spans="1:12" ht="24.95" customHeight="1" thickBot="1" x14ac:dyDescent="0.35">
      <c r="A37" s="67"/>
      <c r="B37" s="69"/>
      <c r="C37" s="58" t="s">
        <v>46</v>
      </c>
      <c r="D37" s="58" t="s">
        <v>46</v>
      </c>
      <c r="E37" s="58" t="s">
        <v>47</v>
      </c>
      <c r="F37" s="58" t="s">
        <v>48</v>
      </c>
      <c r="G37" s="62"/>
    </row>
    <row r="38" spans="1:12" ht="24.95" customHeight="1" thickTop="1" x14ac:dyDescent="0.3">
      <c r="A38" s="63" t="s">
        <v>8</v>
      </c>
      <c r="B38" s="13" t="s">
        <v>36</v>
      </c>
      <c r="C38" s="14">
        <v>0</v>
      </c>
      <c r="D38" s="14">
        <v>0</v>
      </c>
      <c r="E38" s="14">
        <v>0</v>
      </c>
      <c r="F38" s="14">
        <v>0</v>
      </c>
      <c r="G38" s="15" t="s">
        <v>60</v>
      </c>
    </row>
    <row r="39" spans="1:12" ht="24.95" customHeight="1" thickBot="1" x14ac:dyDescent="0.35">
      <c r="A39" s="64"/>
      <c r="B39" s="17" t="s">
        <v>33</v>
      </c>
      <c r="C39" s="18">
        <v>33375000</v>
      </c>
      <c r="D39" s="18">
        <v>53400000</v>
      </c>
      <c r="E39" s="18">
        <v>26700000</v>
      </c>
      <c r="F39" s="18">
        <v>58740000</v>
      </c>
      <c r="G39" s="19" t="s">
        <v>34</v>
      </c>
      <c r="L39" s="1" t="s">
        <v>58</v>
      </c>
    </row>
    <row r="40" spans="1:12" ht="24.95" customHeight="1" x14ac:dyDescent="0.3">
      <c r="A40" s="73" t="s">
        <v>11</v>
      </c>
      <c r="B40" s="20" t="s">
        <v>12</v>
      </c>
      <c r="C40" s="21">
        <v>0</v>
      </c>
      <c r="D40" s="21">
        <v>0</v>
      </c>
      <c r="E40" s="21">
        <v>0</v>
      </c>
      <c r="F40" s="21">
        <v>0</v>
      </c>
      <c r="G40" s="22"/>
    </row>
    <row r="41" spans="1:12" ht="24.95" customHeight="1" x14ac:dyDescent="0.3">
      <c r="A41" s="74"/>
      <c r="B41" s="10" t="s">
        <v>14</v>
      </c>
      <c r="C41" s="11">
        <v>0</v>
      </c>
      <c r="D41" s="11">
        <v>0</v>
      </c>
      <c r="E41" s="11">
        <v>0</v>
      </c>
      <c r="F41" s="11">
        <v>0</v>
      </c>
      <c r="G41" s="12"/>
    </row>
    <row r="42" spans="1:12" ht="24.95" customHeight="1" x14ac:dyDescent="0.3">
      <c r="A42" s="74"/>
      <c r="B42" s="10" t="s">
        <v>15</v>
      </c>
      <c r="C42" s="11">
        <v>0</v>
      </c>
      <c r="D42" s="11">
        <v>0</v>
      </c>
      <c r="E42" s="11">
        <v>0</v>
      </c>
      <c r="F42" s="11">
        <v>0</v>
      </c>
      <c r="G42" s="12"/>
    </row>
    <row r="43" spans="1:12" ht="24.95" customHeight="1" x14ac:dyDescent="0.3">
      <c r="A43" s="74"/>
      <c r="B43" s="10" t="s">
        <v>16</v>
      </c>
      <c r="C43" s="11">
        <v>0</v>
      </c>
      <c r="D43" s="11">
        <v>0</v>
      </c>
      <c r="E43" s="11">
        <v>6663360</v>
      </c>
      <c r="F43" s="11" t="s">
        <v>13</v>
      </c>
      <c r="G43" s="12"/>
    </row>
    <row r="44" spans="1:12" ht="24.95" customHeight="1" x14ac:dyDescent="0.3">
      <c r="A44" s="74"/>
      <c r="B44" s="10" t="s">
        <v>17</v>
      </c>
      <c r="C44" s="11">
        <v>0</v>
      </c>
      <c r="D44" s="11">
        <v>0</v>
      </c>
      <c r="E44" s="11">
        <v>0</v>
      </c>
      <c r="F44" s="11" t="s">
        <v>13</v>
      </c>
      <c r="G44" s="12"/>
    </row>
    <row r="45" spans="1:12" ht="24.95" customHeight="1" x14ac:dyDescent="0.3">
      <c r="A45" s="74"/>
      <c r="B45" s="10" t="s">
        <v>18</v>
      </c>
      <c r="C45" s="11">
        <v>0</v>
      </c>
      <c r="D45" s="11">
        <v>0</v>
      </c>
      <c r="E45" s="11">
        <v>0</v>
      </c>
      <c r="F45" s="11" t="s">
        <v>13</v>
      </c>
      <c r="G45" s="12"/>
    </row>
    <row r="46" spans="1:12" ht="24.95" customHeight="1" x14ac:dyDescent="0.3">
      <c r="A46" s="74"/>
      <c r="B46" s="10" t="s">
        <v>19</v>
      </c>
      <c r="C46" s="11">
        <v>0</v>
      </c>
      <c r="D46" s="11">
        <v>0</v>
      </c>
      <c r="E46" s="11">
        <v>0</v>
      </c>
      <c r="F46" s="11" t="s">
        <v>13</v>
      </c>
      <c r="G46" s="12"/>
    </row>
    <row r="47" spans="1:12" ht="24.95" customHeight="1" x14ac:dyDescent="0.3">
      <c r="A47" s="74"/>
      <c r="B47" s="10" t="s">
        <v>20</v>
      </c>
      <c r="C47" s="11">
        <v>0</v>
      </c>
      <c r="D47" s="11">
        <v>0</v>
      </c>
      <c r="E47" s="11">
        <v>0</v>
      </c>
      <c r="F47" s="11" t="s">
        <v>13</v>
      </c>
      <c r="G47" s="12"/>
    </row>
    <row r="48" spans="1:12" ht="24.95" customHeight="1" x14ac:dyDescent="0.3">
      <c r="A48" s="74"/>
      <c r="B48" s="10" t="s">
        <v>21</v>
      </c>
      <c r="C48" s="11">
        <v>0</v>
      </c>
      <c r="D48" s="11">
        <v>0</v>
      </c>
      <c r="E48" s="11">
        <v>0</v>
      </c>
      <c r="F48" s="11" t="s">
        <v>13</v>
      </c>
      <c r="G48" s="12"/>
    </row>
    <row r="49" spans="1:8" ht="24.95" customHeight="1" x14ac:dyDescent="0.3">
      <c r="A49" s="74"/>
      <c r="B49" s="10" t="s">
        <v>22</v>
      </c>
      <c r="C49" s="11">
        <v>1229140</v>
      </c>
      <c r="D49" s="11">
        <v>0</v>
      </c>
      <c r="E49" s="11">
        <v>0</v>
      </c>
      <c r="F49" s="11">
        <v>0</v>
      </c>
      <c r="G49" s="12"/>
    </row>
    <row r="50" spans="1:8" ht="24.95" customHeight="1" x14ac:dyDescent="0.3">
      <c r="A50" s="74"/>
      <c r="B50" s="10" t="s">
        <v>23</v>
      </c>
      <c r="C50" s="11">
        <v>0</v>
      </c>
      <c r="D50" s="11">
        <v>0</v>
      </c>
      <c r="E50" s="11">
        <v>0</v>
      </c>
      <c r="F50" s="11">
        <v>0</v>
      </c>
      <c r="G50" s="12"/>
    </row>
    <row r="51" spans="1:8" ht="24.95" customHeight="1" x14ac:dyDescent="0.3">
      <c r="A51" s="74"/>
      <c r="B51" s="10" t="s">
        <v>24</v>
      </c>
      <c r="C51" s="11">
        <v>0</v>
      </c>
      <c r="D51" s="11">
        <v>0</v>
      </c>
      <c r="E51" s="11">
        <v>0</v>
      </c>
      <c r="F51" s="11">
        <v>0</v>
      </c>
      <c r="G51" s="12"/>
    </row>
    <row r="52" spans="1:8" ht="24.95" customHeight="1" x14ac:dyDescent="0.3">
      <c r="A52" s="74"/>
      <c r="B52" s="10" t="s">
        <v>25</v>
      </c>
      <c r="C52" s="11">
        <v>0</v>
      </c>
      <c r="D52" s="11">
        <v>0</v>
      </c>
      <c r="E52" s="11">
        <v>0</v>
      </c>
      <c r="F52" s="11">
        <v>0</v>
      </c>
      <c r="G52" s="12"/>
    </row>
    <row r="53" spans="1:8" ht="24.95" customHeight="1" x14ac:dyDescent="0.3">
      <c r="A53" s="74"/>
      <c r="B53" s="10" t="s">
        <v>26</v>
      </c>
      <c r="C53" s="11">
        <v>0</v>
      </c>
      <c r="D53" s="11">
        <v>0</v>
      </c>
      <c r="E53" s="11">
        <v>0</v>
      </c>
      <c r="F53" s="11">
        <v>0</v>
      </c>
      <c r="G53" s="12"/>
    </row>
    <row r="54" spans="1:8" ht="24.95" customHeight="1" x14ac:dyDescent="0.3">
      <c r="A54" s="74"/>
      <c r="B54" s="10" t="s">
        <v>27</v>
      </c>
      <c r="C54" s="11">
        <v>0</v>
      </c>
      <c r="D54" s="11">
        <v>0</v>
      </c>
      <c r="E54" s="11">
        <v>0</v>
      </c>
      <c r="F54" s="11">
        <v>0</v>
      </c>
      <c r="G54" s="12"/>
    </row>
    <row r="55" spans="1:8" ht="24.95" customHeight="1" x14ac:dyDescent="0.3">
      <c r="A55" s="74"/>
      <c r="B55" s="10" t="s">
        <v>28</v>
      </c>
      <c r="C55" s="11">
        <v>0</v>
      </c>
      <c r="D55" s="11">
        <v>0</v>
      </c>
      <c r="E55" s="11">
        <v>0</v>
      </c>
      <c r="F55" s="11">
        <v>0</v>
      </c>
      <c r="G55" s="12"/>
    </row>
    <row r="56" spans="1:8" ht="24.95" customHeight="1" x14ac:dyDescent="0.3">
      <c r="A56" s="74"/>
      <c r="B56" s="10" t="s">
        <v>29</v>
      </c>
      <c r="C56" s="11">
        <v>0</v>
      </c>
      <c r="D56" s="11">
        <v>0</v>
      </c>
      <c r="E56" s="11">
        <v>0</v>
      </c>
      <c r="F56" s="11">
        <v>0</v>
      </c>
      <c r="G56" s="12"/>
    </row>
    <row r="57" spans="1:8" ht="24.95" customHeight="1" thickBot="1" x14ac:dyDescent="0.35">
      <c r="A57" s="75"/>
      <c r="B57" s="23" t="s">
        <v>30</v>
      </c>
      <c r="C57" s="24">
        <v>0</v>
      </c>
      <c r="D57" s="24">
        <v>0</v>
      </c>
      <c r="E57" s="24">
        <v>0</v>
      </c>
      <c r="F57" s="24">
        <v>0</v>
      </c>
      <c r="G57" s="25"/>
    </row>
    <row r="58" spans="1:8" ht="24.95" customHeight="1" thickBot="1" x14ac:dyDescent="0.35">
      <c r="A58" s="76" t="s">
        <v>35</v>
      </c>
      <c r="B58" s="77"/>
      <c r="C58" s="28">
        <f>SUM(C40:C57)</f>
        <v>1229140</v>
      </c>
      <c r="D58" s="28">
        <f t="shared" ref="D58:F58" si="3">SUM(D40:D57)</f>
        <v>0</v>
      </c>
      <c r="E58" s="28">
        <f t="shared" si="3"/>
        <v>6663360</v>
      </c>
      <c r="F58" s="28">
        <f t="shared" si="3"/>
        <v>0</v>
      </c>
      <c r="G58" s="29"/>
      <c r="H58" s="51">
        <f>SUM(C58:F58)</f>
        <v>7892500</v>
      </c>
    </row>
    <row r="59" spans="1:8" ht="24.95" customHeight="1" thickBot="1" x14ac:dyDescent="0.35">
      <c r="A59" s="78" t="s">
        <v>49</v>
      </c>
      <c r="B59" s="79"/>
      <c r="C59" s="26">
        <f>C39-C58</f>
        <v>32145860</v>
      </c>
      <c r="D59" s="26">
        <f>D39-D58</f>
        <v>53400000</v>
      </c>
      <c r="E59" s="26">
        <f>E39-E58</f>
        <v>20036640</v>
      </c>
      <c r="F59" s="26">
        <f>F39-F58</f>
        <v>58740000</v>
      </c>
      <c r="G59" s="27"/>
      <c r="H59" s="51">
        <f>SUM(H29:H58)</f>
        <v>55858920</v>
      </c>
    </row>
  </sheetData>
  <mergeCells count="15">
    <mergeCell ref="A40:A57"/>
    <mergeCell ref="A58:B58"/>
    <mergeCell ref="A59:B59"/>
    <mergeCell ref="A30:B30"/>
    <mergeCell ref="A35:A37"/>
    <mergeCell ref="B35:B37"/>
    <mergeCell ref="C35:F35"/>
    <mergeCell ref="G35:G37"/>
    <mergeCell ref="A38:A39"/>
    <mergeCell ref="A5:A7"/>
    <mergeCell ref="B5:B7"/>
    <mergeCell ref="G5:G7"/>
    <mergeCell ref="A8:A10"/>
    <mergeCell ref="A11:A28"/>
    <mergeCell ref="A29:B29"/>
  </mergeCells>
  <phoneticPr fontId="8" type="noConversion"/>
  <printOptions horizontalCentered="1"/>
  <pageMargins left="0.11811023622047245" right="0.11811023622047245" top="0.74803149606299213" bottom="0.74803149606299213" header="0.31496062992125984" footer="0.31496062992125984"/>
  <pageSetup paperSize="9" scale="95" orientation="portrait" r:id="rId1"/>
  <ignoredErrors>
    <ignoredError sqref="C29 D29:F29 C58:F58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3</vt:i4>
      </vt:variant>
    </vt:vector>
  </HeadingPairs>
  <TitlesOfParts>
    <vt:vector size="6" baseType="lpstr">
      <vt:lpstr>3월</vt:lpstr>
      <vt:lpstr>2월</vt:lpstr>
      <vt:lpstr>1월</vt:lpstr>
      <vt:lpstr>'1월'!Print_Area</vt:lpstr>
      <vt:lpstr>'2월'!Print_Area</vt:lpstr>
      <vt:lpstr>'3월'!Print_Area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2024-03-13T23:37:41Z</cp:lastPrinted>
  <dcterms:created xsi:type="dcterms:W3CDTF">2024-03-12T06:52:45Z</dcterms:created>
  <dcterms:modified xsi:type="dcterms:W3CDTF">2024-04-11T07:47:24Z</dcterms:modified>
</cp:coreProperties>
</file>